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dyusembekova\AppData\Local\Microsoft\Windows\Temporary Internet Files\Content.Outlook\8QTU11J7\"/>
    </mc:Choice>
  </mc:AlternateContent>
  <bookViews>
    <workbookView xWindow="2445" yWindow="2880" windowWidth="20730" windowHeight="9195"/>
  </bookViews>
  <sheets>
    <sheet name="Приложение 1" sheetId="5" r:id="rId1"/>
    <sheet name="Лист2" sheetId="7" state="hidden" r:id="rId2"/>
    <sheet name="Лист1" sheetId="6" state="hidden" r:id="rId3"/>
  </sheets>
  <definedNames>
    <definedName name="_xlnm.Print_Titles" localSheetId="0">'Приложение 1'!$6:$7</definedName>
    <definedName name="_xlnm.Print_Area" localSheetId="0">'Приложение 1'!$A$1:$R$123</definedName>
  </definedNames>
  <calcPr calcId="162913"/>
</workbook>
</file>

<file path=xl/calcChain.xml><?xml version="1.0" encoding="utf-8"?>
<calcChain xmlns="http://schemas.openxmlformats.org/spreadsheetml/2006/main">
  <c r="C109" i="5" l="1"/>
  <c r="G70" i="5"/>
  <c r="G55" i="5" l="1"/>
  <c r="G56" i="5"/>
  <c r="G57" i="5"/>
  <c r="G58" i="5"/>
  <c r="G59" i="5"/>
  <c r="G60" i="5"/>
  <c r="G61" i="5"/>
  <c r="G62" i="5"/>
  <c r="G63" i="5"/>
  <c r="G64" i="5"/>
  <c r="G65" i="5"/>
  <c r="G66" i="5"/>
  <c r="G67" i="5"/>
  <c r="G68" i="5"/>
  <c r="G69" i="5"/>
  <c r="G71" i="5"/>
  <c r="G72" i="5"/>
  <c r="G73" i="5"/>
  <c r="G74" i="5"/>
  <c r="G75" i="5"/>
  <c r="G76" i="5"/>
  <c r="G77" i="5"/>
  <c r="G78" i="5"/>
  <c r="G54" i="5"/>
  <c r="G87" i="5"/>
  <c r="G88" i="5"/>
  <c r="G89" i="5"/>
  <c r="G90" i="5"/>
  <c r="G91" i="5"/>
  <c r="G92" i="5"/>
  <c r="G93" i="5"/>
  <c r="G94" i="5"/>
  <c r="G95" i="5"/>
  <c r="G96" i="5"/>
  <c r="G97" i="5"/>
  <c r="G98" i="5"/>
  <c r="G99" i="5"/>
  <c r="G100" i="5"/>
  <c r="G101" i="5"/>
  <c r="G102" i="5"/>
  <c r="G103" i="5"/>
  <c r="G104" i="5"/>
  <c r="G105" i="5"/>
  <c r="G106" i="5"/>
  <c r="G86"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8" i="5"/>
  <c r="G47" i="5" l="1"/>
  <c r="G107" i="5"/>
  <c r="G79" i="5"/>
  <c r="G78" i="7"/>
  <c r="G77" i="7"/>
  <c r="M76" i="7"/>
  <c r="G76" i="7"/>
  <c r="G75" i="7"/>
  <c r="G74" i="7"/>
  <c r="G73" i="7"/>
  <c r="G72" i="7"/>
  <c r="G71" i="7"/>
  <c r="G70" i="7"/>
  <c r="M69" i="7"/>
  <c r="G69" i="7"/>
  <c r="G68" i="7"/>
  <c r="G67" i="7"/>
  <c r="G66" i="7"/>
  <c r="G65" i="7"/>
  <c r="G64" i="7"/>
  <c r="G63" i="7"/>
  <c r="G62" i="7"/>
  <c r="G61" i="7"/>
  <c r="G60" i="7"/>
  <c r="G59" i="7"/>
  <c r="G58" i="7"/>
  <c r="G57" i="7"/>
  <c r="G56" i="7"/>
  <c r="G55" i="7"/>
  <c r="M54" i="7"/>
  <c r="G54" i="7"/>
  <c r="G53" i="7"/>
  <c r="G52" i="7"/>
  <c r="G51" i="7"/>
  <c r="G50" i="7"/>
  <c r="G49" i="7"/>
  <c r="G48" i="7"/>
  <c r="G47" i="7"/>
  <c r="G46" i="7"/>
  <c r="G45" i="7"/>
  <c r="G44" i="7"/>
  <c r="M43" i="7"/>
  <c r="G43" i="7"/>
  <c r="G42" i="7"/>
  <c r="M41" i="7"/>
  <c r="K41" i="7"/>
  <c r="I41" i="7"/>
  <c r="G41" i="7"/>
  <c r="G40" i="7"/>
  <c r="M39" i="7"/>
  <c r="K39" i="7"/>
  <c r="G39" i="7"/>
  <c r="G38" i="7"/>
  <c r="G37" i="7"/>
  <c r="G36" i="7"/>
  <c r="G35" i="7"/>
  <c r="G34" i="7"/>
  <c r="G33" i="7"/>
  <c r="G32" i="7"/>
  <c r="G31" i="7"/>
  <c r="G30" i="7"/>
  <c r="G29" i="7"/>
  <c r="G28" i="7"/>
  <c r="G27" i="7"/>
  <c r="G26" i="7"/>
  <c r="G25" i="7"/>
  <c r="G24" i="7"/>
  <c r="G23" i="7"/>
  <c r="G22" i="7"/>
  <c r="G21" i="7"/>
  <c r="G20" i="7"/>
  <c r="G19" i="7"/>
  <c r="G18" i="7"/>
  <c r="G17" i="7"/>
  <c r="M16" i="7"/>
  <c r="G16" i="7"/>
  <c r="M15" i="7"/>
  <c r="G15" i="7"/>
  <c r="K14" i="7"/>
  <c r="G14" i="7"/>
  <c r="G13" i="7"/>
  <c r="G12" i="7"/>
  <c r="G11" i="7"/>
  <c r="G10" i="7"/>
  <c r="K9" i="7"/>
  <c r="G9" i="7"/>
  <c r="M8" i="7"/>
  <c r="G8" i="7"/>
  <c r="G7" i="7"/>
  <c r="M6" i="7"/>
  <c r="K6" i="7"/>
  <c r="G6" i="7"/>
  <c r="G5" i="7"/>
  <c r="K4" i="7"/>
  <c r="G4" i="7"/>
  <c r="M3" i="7"/>
  <c r="K3" i="7"/>
  <c r="G3" i="7"/>
  <c r="K79" i="7" l="1"/>
  <c r="M79" i="7"/>
  <c r="G79" i="7"/>
  <c r="G282" i="6" l="1"/>
  <c r="G281" i="6"/>
  <c r="G280" i="6"/>
  <c r="G279" i="6"/>
  <c r="G278" i="6"/>
  <c r="G277" i="6"/>
  <c r="G276" i="6"/>
  <c r="G275" i="6"/>
  <c r="G274" i="6"/>
  <c r="G273" i="6"/>
  <c r="G272" i="6"/>
  <c r="G271" i="6"/>
  <c r="G270" i="6"/>
  <c r="AG269" i="6"/>
  <c r="G269" i="6"/>
  <c r="AG268" i="6"/>
  <c r="G268" i="6"/>
  <c r="G267" i="6"/>
  <c r="G266" i="6"/>
  <c r="G265" i="6"/>
  <c r="G264" i="6"/>
  <c r="G263" i="6"/>
  <c r="G262" i="6"/>
  <c r="G261" i="6"/>
  <c r="G260" i="6"/>
  <c r="AG259" i="6"/>
  <c r="G259" i="6"/>
  <c r="G258" i="6"/>
  <c r="AG257" i="6"/>
  <c r="G257" i="6"/>
  <c r="AG256" i="6"/>
  <c r="G256"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AI209" i="6"/>
  <c r="AE209" i="6"/>
  <c r="G209" i="6"/>
  <c r="G208" i="6"/>
  <c r="AI207"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AI182" i="6"/>
  <c r="G182" i="6"/>
  <c r="G181" i="6"/>
  <c r="G180" i="6"/>
  <c r="G179" i="6"/>
  <c r="G178" i="6"/>
  <c r="AI177" i="6"/>
  <c r="G177" i="6"/>
  <c r="G176" i="6"/>
  <c r="G175" i="6"/>
  <c r="AI174" i="6"/>
  <c r="G174" i="6"/>
  <c r="G173" i="6"/>
  <c r="AI172" i="6"/>
  <c r="G172" i="6"/>
  <c r="AI171" i="6"/>
  <c r="G171" i="6"/>
  <c r="Q162" i="6"/>
  <c r="G162" i="6"/>
  <c r="Q161" i="6"/>
  <c r="G161" i="6"/>
  <c r="G160" i="6"/>
  <c r="I159" i="6"/>
  <c r="G159" i="6"/>
  <c r="G158" i="6"/>
  <c r="K157" i="6"/>
  <c r="G157" i="6"/>
  <c r="I156" i="6"/>
  <c r="G156" i="6"/>
  <c r="Y155" i="6"/>
  <c r="M155" i="6"/>
  <c r="G155" i="6"/>
  <c r="Y154" i="6"/>
  <c r="M154" i="6"/>
  <c r="G154" i="6"/>
  <c r="Y153" i="6"/>
  <c r="M153" i="6"/>
  <c r="G153" i="6"/>
  <c r="G152" i="6"/>
  <c r="G151" i="6"/>
  <c r="G150" i="6"/>
  <c r="AE149" i="6"/>
  <c r="G149" i="6"/>
  <c r="AE148" i="6"/>
  <c r="G148" i="6"/>
  <c r="I147" i="6"/>
  <c r="G147" i="6"/>
  <c r="I146" i="6"/>
  <c r="G146" i="6"/>
  <c r="I145" i="6"/>
  <c r="G145" i="6"/>
  <c r="G144" i="6"/>
  <c r="G143" i="6"/>
  <c r="G142" i="6"/>
  <c r="G141" i="6"/>
  <c r="U140" i="6"/>
  <c r="K140" i="6"/>
  <c r="G140" i="6"/>
  <c r="U139" i="6"/>
  <c r="K139" i="6"/>
  <c r="G139" i="6"/>
  <c r="U138" i="6"/>
  <c r="K138" i="6"/>
  <c r="G138" i="6"/>
  <c r="AE137" i="6"/>
  <c r="U137" i="6"/>
  <c r="K137" i="6"/>
  <c r="G137" i="6"/>
  <c r="G136" i="6"/>
  <c r="G135" i="6"/>
  <c r="G134" i="6"/>
  <c r="M133" i="6"/>
  <c r="G133" i="6"/>
  <c r="G132" i="6"/>
  <c r="G131" i="6"/>
  <c r="M130" i="6"/>
  <c r="G130" i="6"/>
  <c r="G129" i="6"/>
  <c r="G128" i="6"/>
  <c r="G127" i="6"/>
  <c r="AI126" i="6"/>
  <c r="G126" i="6"/>
  <c r="G125" i="6"/>
  <c r="AI124" i="6"/>
  <c r="G124" i="6"/>
  <c r="G123" i="6"/>
  <c r="AI122" i="6"/>
  <c r="G122" i="6"/>
  <c r="AI121" i="6"/>
  <c r="G121" i="6"/>
  <c r="G120" i="6"/>
  <c r="AI119" i="6"/>
  <c r="G119" i="6"/>
  <c r="G118" i="6"/>
  <c r="G117" i="6"/>
  <c r="AI116" i="6"/>
  <c r="G116" i="6"/>
  <c r="G115" i="6"/>
  <c r="G114" i="6"/>
  <c r="M113" i="6"/>
  <c r="G113" i="6"/>
  <c r="G112" i="6"/>
  <c r="AI111" i="6"/>
  <c r="G111" i="6"/>
  <c r="AI110" i="6"/>
  <c r="G110" i="6"/>
  <c r="AI109" i="6"/>
  <c r="G109" i="6"/>
  <c r="AI108" i="6"/>
  <c r="G108" i="6"/>
  <c r="G107" i="6"/>
  <c r="G106" i="6"/>
  <c r="G105" i="6"/>
  <c r="G104" i="6"/>
  <c r="G103" i="6"/>
  <c r="G102" i="6"/>
  <c r="G101" i="6"/>
  <c r="AE100" i="6"/>
  <c r="G100" i="6"/>
  <c r="G99" i="6"/>
  <c r="G98" i="6"/>
  <c r="G97" i="6"/>
  <c r="G96" i="6"/>
  <c r="G95" i="6"/>
  <c r="G94" i="6"/>
  <c r="G93" i="6"/>
  <c r="M92" i="6"/>
  <c r="I92" i="6"/>
  <c r="G92" i="6"/>
  <c r="G91" i="6"/>
  <c r="M90" i="6"/>
  <c r="G90" i="6"/>
  <c r="AC89" i="6"/>
  <c r="Y89" i="6"/>
  <c r="O89" i="6"/>
  <c r="G89" i="6"/>
  <c r="M88" i="6"/>
  <c r="G88" i="6"/>
  <c r="M87" i="6"/>
  <c r="G87" i="6"/>
  <c r="M86" i="6"/>
  <c r="G86" i="6"/>
  <c r="M85" i="6"/>
  <c r="G85" i="6"/>
  <c r="M84" i="6"/>
  <c r="G84" i="6"/>
  <c r="M83" i="6"/>
  <c r="G83" i="6"/>
  <c r="G82" i="6"/>
  <c r="G81" i="6"/>
  <c r="G80" i="6"/>
  <c r="G79" i="6"/>
  <c r="G78" i="6"/>
  <c r="G77" i="6"/>
  <c r="G76" i="6"/>
  <c r="G75" i="6"/>
  <c r="AG74" i="6"/>
  <c r="G74" i="6"/>
  <c r="AG73" i="6"/>
  <c r="G73" i="6"/>
  <c r="AG72" i="6"/>
  <c r="G72" i="6"/>
  <c r="AG71" i="6"/>
  <c r="G71" i="6"/>
  <c r="I70" i="6"/>
  <c r="G70" i="6"/>
  <c r="M69" i="6"/>
  <c r="I69" i="6"/>
  <c r="G69" i="6"/>
  <c r="G68" i="6"/>
  <c r="G67" i="6"/>
  <c r="G66" i="6"/>
  <c r="G65" i="6"/>
  <c r="AA64" i="6"/>
  <c r="G64" i="6"/>
  <c r="AA63" i="6"/>
  <c r="G63" i="6"/>
  <c r="AA62" i="6"/>
  <c r="G62" i="6"/>
  <c r="AA61" i="6"/>
  <c r="G61" i="6"/>
  <c r="AA60" i="6"/>
  <c r="G60" i="6"/>
  <c r="AA59" i="6"/>
  <c r="G59" i="6"/>
  <c r="G58" i="6"/>
  <c r="G57" i="6"/>
  <c r="G56" i="6"/>
  <c r="G55" i="6"/>
  <c r="G54" i="6"/>
  <c r="G53" i="6"/>
  <c r="G52" i="6"/>
  <c r="G51" i="6"/>
  <c r="G50" i="6"/>
  <c r="G49" i="6"/>
  <c r="G48" i="6"/>
  <c r="G47" i="6"/>
  <c r="AC46" i="6"/>
  <c r="Y46" i="6"/>
  <c r="G46" i="6"/>
  <c r="AC45" i="6"/>
  <c r="Y45" i="6"/>
  <c r="S45" i="6"/>
  <c r="G45" i="6"/>
  <c r="S44" i="6"/>
  <c r="G44" i="6"/>
  <c r="Y43" i="6"/>
  <c r="S43" i="6"/>
  <c r="M43" i="6"/>
  <c r="G43" i="6"/>
  <c r="Y42" i="6"/>
  <c r="W42" i="6"/>
  <c r="S42" i="6"/>
  <c r="M42" i="6"/>
  <c r="G42" i="6"/>
  <c r="Y41" i="6"/>
  <c r="W41" i="6"/>
  <c r="S41" i="6"/>
  <c r="M41" i="6"/>
  <c r="G41" i="6"/>
  <c r="Y40" i="6"/>
  <c r="W40" i="6"/>
  <c r="S40" i="6"/>
  <c r="M40" i="6"/>
  <c r="G40" i="6"/>
  <c r="W39" i="6"/>
  <c r="M39" i="6"/>
  <c r="G39" i="6"/>
  <c r="Y38" i="6"/>
  <c r="S38" i="6"/>
  <c r="M38" i="6"/>
  <c r="G38" i="6"/>
  <c r="AC37" i="6"/>
  <c r="Y37" i="6"/>
  <c r="W37" i="6"/>
  <c r="M37" i="6"/>
  <c r="G37" i="6"/>
  <c r="AC36" i="6"/>
  <c r="Y36" i="6"/>
  <c r="W36" i="6"/>
  <c r="M36" i="6"/>
  <c r="G36" i="6"/>
  <c r="M35" i="6"/>
  <c r="G35" i="6"/>
  <c r="G34" i="6"/>
  <c r="G33" i="6"/>
  <c r="W32" i="6"/>
  <c r="G32" i="6"/>
  <c r="G31" i="6"/>
  <c r="W30" i="6"/>
  <c r="S30" i="6"/>
  <c r="G30" i="6"/>
  <c r="W29" i="6"/>
  <c r="S29" i="6"/>
  <c r="G29" i="6"/>
  <c r="W28" i="6"/>
  <c r="G28" i="6"/>
  <c r="G27" i="6"/>
  <c r="G26" i="6"/>
  <c r="K25" i="6"/>
  <c r="G25" i="6"/>
  <c r="AE24" i="6"/>
  <c r="G24" i="6"/>
  <c r="G23" i="6"/>
  <c r="O22" i="6"/>
  <c r="G22" i="6"/>
  <c r="G21" i="6"/>
  <c r="G20" i="6"/>
  <c r="G19" i="6"/>
  <c r="G18" i="6"/>
  <c r="G17" i="6"/>
  <c r="G16" i="6"/>
  <c r="W15" i="6"/>
  <c r="G15" i="6"/>
  <c r="G14" i="6"/>
  <c r="G13" i="6"/>
  <c r="W12" i="6"/>
  <c r="G12" i="6"/>
  <c r="W11" i="6"/>
  <c r="S11" i="6"/>
  <c r="M11" i="6"/>
  <c r="G11" i="6"/>
  <c r="AC10" i="6"/>
  <c r="Y10" i="6"/>
  <c r="W10" i="6"/>
  <c r="M10" i="6"/>
  <c r="G10" i="6"/>
  <c r="Y9" i="6"/>
  <c r="W9" i="6"/>
  <c r="M9" i="6"/>
  <c r="G9" i="6"/>
  <c r="G8" i="6"/>
  <c r="G7" i="6"/>
  <c r="G163" i="6" l="1"/>
  <c r="G247" i="6"/>
  <c r="G283" i="6"/>
  <c r="G285" i="6" l="1"/>
</calcChain>
</file>

<file path=xl/sharedStrings.xml><?xml version="1.0" encoding="utf-8"?>
<sst xmlns="http://schemas.openxmlformats.org/spreadsheetml/2006/main" count="1327" uniqueCount="553">
  <si>
    <t xml:space="preserve">Ед. изм. </t>
  </si>
  <si>
    <t>Кол-во</t>
  </si>
  <si>
    <t>ГОБМП</t>
  </si>
  <si>
    <t>Натрия хлорид</t>
  </si>
  <si>
    <t>Наименование</t>
  </si>
  <si>
    <t>Сумма (тенге)</t>
  </si>
  <si>
    <t>канистра</t>
  </si>
  <si>
    <t>флакон</t>
  </si>
  <si>
    <t>Цена за ед. (тенге)</t>
  </si>
  <si>
    <t xml:space="preserve">Изделия медицинского назначения на 2019 год     </t>
  </si>
  <si>
    <t>Вата гигиеническая стерильная упаковка 100 г</t>
  </si>
  <si>
    <t>Термоиндикаторы на 120/универсальные  4 класс</t>
  </si>
  <si>
    <t>Термоиндикатор на 132/20 универсальные класс 4</t>
  </si>
  <si>
    <t>Индикатор химический одноразовый для контроля процесса плазменной стерилизаци</t>
  </si>
  <si>
    <t xml:space="preserve">Изотонический раствор V-Reagent Dil. 10L   </t>
  </si>
  <si>
    <t>Лизирующий раствор V-Reagent Lyse. 1L</t>
  </si>
  <si>
    <t>Системный раствор V-Reagent SOL. 5L</t>
  </si>
  <si>
    <t xml:space="preserve">Очищающий раствор V-Reagent.Сlean , 4ml </t>
  </si>
  <si>
    <t>Контрольная кровь  (набор 3 шт)</t>
  </si>
  <si>
    <t>Анти Цоликлон D супер (определение группы крови)</t>
  </si>
  <si>
    <t>Анти Цоликлон А (определение группы крови)</t>
  </si>
  <si>
    <t>Анти Цоликлон В (определение группы крови)</t>
  </si>
  <si>
    <t>С-реактивный белок латексный метод</t>
  </si>
  <si>
    <t>Анализ АСЛО – латексный метод</t>
  </si>
  <si>
    <t xml:space="preserve">Натрия хлорид </t>
  </si>
  <si>
    <t>Платифиллина гидротартрат</t>
  </si>
  <si>
    <t>Трамадол</t>
  </si>
  <si>
    <t xml:space="preserve">Атропин </t>
  </si>
  <si>
    <t>Фенилэфрин</t>
  </si>
  <si>
    <t>Ропивакоин</t>
  </si>
  <si>
    <t>Аскорбиновая кислота</t>
  </si>
  <si>
    <t>Каптоприл</t>
  </si>
  <si>
    <t>Урапидил</t>
  </si>
  <si>
    <t>Сальбутамол</t>
  </si>
  <si>
    <t>Глюкоза</t>
  </si>
  <si>
    <t>Дигоксин</t>
  </si>
  <si>
    <t>Метопролол</t>
  </si>
  <si>
    <t>шт</t>
  </si>
  <si>
    <t>канистр</t>
  </si>
  <si>
    <t>литр</t>
  </si>
  <si>
    <t>пробирка</t>
  </si>
  <si>
    <t>набор</t>
  </si>
  <si>
    <t>амп</t>
  </si>
  <si>
    <t>ампула</t>
  </si>
  <si>
    <t>Техническая спецификация</t>
  </si>
  <si>
    <t>№ лота</t>
  </si>
  <si>
    <t>раствор для инъекций  0,2% 1мл</t>
  </si>
  <si>
    <t>раствор для инъекций 0,1% 1,0</t>
  </si>
  <si>
    <t>раствор  для инекций 7,5 мг-10 мл</t>
  </si>
  <si>
    <t>раствор для инфузий 10% 400,0</t>
  </si>
  <si>
    <t xml:space="preserve">Лекарственные средства на 2019 год     </t>
  </si>
  <si>
    <t>Бахилы низкие нестерильные</t>
  </si>
  <si>
    <t>упак</t>
  </si>
  <si>
    <t>Катетер Фолея двухходовой 16СН</t>
  </si>
  <si>
    <t>Катетер Фолея двухходовой 18СН</t>
  </si>
  <si>
    <t>Катетер Фолея двухходовой 20СН</t>
  </si>
  <si>
    <t>Катетер Фолея трехходовой 20СН</t>
  </si>
  <si>
    <t xml:space="preserve">Лейкопластырь </t>
  </si>
  <si>
    <t>Система для вливания инфузионных растворов Vogt Medical 21G</t>
  </si>
  <si>
    <t>Система для переливания крови одноразовая Vogt Medical</t>
  </si>
  <si>
    <t xml:space="preserve">Шприцы инъекционные однократного применения трехкомпонентные вместимостью 20мл,  с иглами 20Gx1 1/2, </t>
  </si>
  <si>
    <t>Шприцы инъекционные однократного применения трехкомпонентные вместимостью 10 мл с иглами , 21Gx1 1/2</t>
  </si>
  <si>
    <t>Индикаторы 180 химические сухожаровой стериализации ИКПС-ВН/01-180/20</t>
  </si>
  <si>
    <t>Spiritus aethilucus 70% 50 мл</t>
  </si>
  <si>
    <t>Зонд желудудочный 34 СН-110</t>
  </si>
  <si>
    <t>Титановые клипсы Vclip, размер средне-большой, цвет зеленый, 6шт, в картридже, стерильный, "Грена ЛТД", Великоритания . Артикул 0301-06ML</t>
  </si>
  <si>
    <t>катридж</t>
  </si>
  <si>
    <t xml:space="preserve">Лейкопластырь  </t>
  </si>
  <si>
    <t>Марля медицинская отбеленная в рулонах 1000м х 84см</t>
  </si>
  <si>
    <t>м</t>
  </si>
  <si>
    <t xml:space="preserve">Рулоны гигиенические плотность 25г, ширина 80 см, 100 метров </t>
  </si>
  <si>
    <t>рулон</t>
  </si>
  <si>
    <t>индикаторы представляют собой прямоугольные полоски бумажно-пленочного основания с нанесенными на одной стороне двух цветных меток (индикаторная и эталон сравнения) и маркировки. Красно-оранжевый цвет индикаторной метки необратимо меняется в зависимости от достигнутых значений критических параметров стерилизации в процессе цикла паровой стерилизации. Темно-сине-фиолетовый эталон сравнения показывает конечный цвет индикаторной метки при соблюдении требуемых значений критических параметров. Индикаторы изготавливаются с липким слоем на обратной стороне индикатора, закрытым защитной бумагой, и поставляются в листах с перфорацией между индикаторами.</t>
  </si>
  <si>
    <t>Шприц Жанэ 150,0 мл</t>
  </si>
  <si>
    <t>шт,</t>
  </si>
  <si>
    <t>Сетка полипропиленовая 15х15 см стерильный,  полипропиленовые мононити диаметром 0,12 мм  Цвет: белый или бело-синий. Толщина: 0,4-0,6 мм. мная пористость: 80-85 %. Поверхностная плотность: 65-80 г/м2</t>
  </si>
  <si>
    <t>Сетка полипропиленовая 30*30см стер,  стерильный,  полипропиленовые мононити диаметром 0,12 мм  Цвет: белый или бело-синий. Толщина: 0,4-0,6 мм. мная пористость: 80-85 %. Поверхностная плотность: 65-80 г/м2</t>
  </si>
  <si>
    <t>шт, цена</t>
  </si>
  <si>
    <t>Скальпель одноразовый стерильный №10</t>
  </si>
  <si>
    <t>Скальпель одноразовый стерильный №13</t>
  </si>
  <si>
    <t>Скальпель одноразовый стерильный №23</t>
  </si>
  <si>
    <t>Скальпель одноразовый стерильный №11</t>
  </si>
  <si>
    <t>Катетеры аспирационные, однократного применения: катетеры аспирационные однократного применения с коннектором вакуум контроля; 6Fr</t>
  </si>
  <si>
    <t>Эндотрахеальная трубка двухпросветная левосторонняя №35-37</t>
  </si>
  <si>
    <t>Эндотрахеальная трубка двухпросветная правостороняя № 35-37</t>
  </si>
  <si>
    <t>Мочеприемник прикроватный Объем: 2000 мл Длина трубки: 90 см</t>
  </si>
  <si>
    <t>Мочеточниковый стент. Набор для внутренного дренажа верхних мочевых путей F-5.</t>
  </si>
  <si>
    <t>Эндотрахеальная трубка с манжетой №7.0</t>
  </si>
  <si>
    <t>Эндотрахеальная трубка с манжетой №7,5</t>
  </si>
  <si>
    <t>Эндотрахеальная трубка с манжетой №8,0</t>
  </si>
  <si>
    <t>Эндотрахеальная трубка с манжетой №8,5</t>
  </si>
  <si>
    <t>Эндотрахеальная трубка с манжетой №9.0</t>
  </si>
  <si>
    <t>Спинокан игла для спинальной  анестезии G 26</t>
  </si>
  <si>
    <t xml:space="preserve">Набор для эпидуральной анестезии </t>
  </si>
  <si>
    <t>Игла Сельдингера G 16-100мм</t>
  </si>
  <si>
    <t xml:space="preserve">шт </t>
  </si>
  <si>
    <t>Система инфузомат Спейс Лайн</t>
  </si>
  <si>
    <t>Нить хирургическая нерассасывающаяся стерильная. Нить капроновая (полиамидная), плетеная,   неокрашенная 0 (метрикс 3,5) бобина 20 метров</t>
  </si>
  <si>
    <t>Нить хирургическая нерассасывающаяся стерильная. Нить капроновая (полиамидная), плетеная,   неокрашенная 2/0(метрикс 3) бобина 20 метров</t>
  </si>
  <si>
    <t>Нить хирургическая нерассасывающаяся стерильная. Нить капроновая (полиамидная), плетеная,   неокрашенная 2 (метрикс 5) бобина 20 метров</t>
  </si>
  <si>
    <t>Нить хирургическая нерассасывающаяся стерильная. Нить капроновая (полиамидная), плетеная,   неокрашенная 3-4- (метрикс 6) бобина 20 метров</t>
  </si>
  <si>
    <t>Нить хирургическая нерассасывающаяся стерильная. Нить капроновая (полиамидная), плетеная,   неокрашенная 0 - (метрикс3,5- 75см) HR-30</t>
  </si>
  <si>
    <t>Нить хирургическая нерассасывающаяся стерильная. Нить капроновая (полиамидная), плетеная,   неокрашенная 0 - (метрикс3,5- 75см) HR-35</t>
  </si>
  <si>
    <t>Нить хирургическая нерассасывающаяся стерильная. Нить капроновая (полиамидная), плетеная,   неокрашенная 1 - (метрикс4-75c) HR-30</t>
  </si>
  <si>
    <t>Нить хирургическая нерассасывающаяся стерильная. Нить капроновая (полиамидная), плетеная,   неокрашенная 1 - (метрикс4-75c) HR-35</t>
  </si>
  <si>
    <t>Нить хирургическая нерассасывающаяся стерильная. Нить капроновая (полиамидная), плетеная,   неокрашенная 2 - (метрикс5-75см) HR-35</t>
  </si>
  <si>
    <t>Нить капроновая (полиамидная), плетеная,   неокрашенная 2 - (метрикс5-75см) HR-40</t>
  </si>
  <si>
    <t>Шовный материал стерильный. Ситетический рассасывающийся (полиглактин 910) 4\0 (1,5) SH-2 plys 20mm 1\2 c, 75 см</t>
  </si>
  <si>
    <t>Шовный материал стерильный. Ситетический рассасывающийся (полиглактин 910) 3\0 (2) SH-2 plys 20mm 1\2 c, 75 см</t>
  </si>
  <si>
    <t>Шовный материал стерильный. Ситетический рассасывающийся (полиглактин 910) 3\0 (2) SH-2 plys 26mm 1\2 c, 75 см</t>
  </si>
  <si>
    <t>Шовный материал стерильный. Ситетический рассасывающийся (полиглактин 910) 1 (4) plys СТ 36mm 1\2 c, 90 см</t>
  </si>
  <si>
    <t>Шовный материал стерильный. Ситетический рассасывающийся (полиглактин 910) 1 (4) plys СТ 40mm 1\2 c, 90 см</t>
  </si>
  <si>
    <t>Ситетический рассасывающийся (полиглактин 910) 0 (3,5) plys СТ40mm 1\2 c, 90 см</t>
  </si>
  <si>
    <t>Шовный материал стерильный. Моноволоконный полипропилен синтетический нерассасывающийся 2/0(3) МН-1, 26mm 1|2c,75см.</t>
  </si>
  <si>
    <t>Шовный материал стерильный. Моноволоконный полипропилен синтетический нерассасывающийся 5/0(1) МН-1, 17mm 1|2c,75см.</t>
  </si>
  <si>
    <t>Шовный материал стерильный. Моноволоконный полипропилен синтетический нерассасывающийся 3/0(2) SH, 26mm 1|2c,90см.</t>
  </si>
  <si>
    <t>V-Loc 90 (Ви-Лок 90) 5/8 игла2/0</t>
  </si>
  <si>
    <t>Контейнер.для биологического материала стерильный  60мл с крышкой в инд.упаковке градуировка до 40 мл</t>
  </si>
  <si>
    <t>Контейнер.для биологического материала стерильный 125 мл с крышкой в инд.упаковке градуировка до 100мл</t>
  </si>
  <si>
    <t>Материал упаковочный в рулонах для плазменной стерилизации марки "DGM Sterguard"Рулон Тайвек  (Tyvek) плоский 250мм х 70 м</t>
  </si>
  <si>
    <t>Материал упаковочный в рулонах для плазменной стерилизации марки "DGM Sterguard"Рулон Тайвек  (Tyvek) плоский 400мм х 70 м</t>
  </si>
  <si>
    <t xml:space="preserve">Биологические индикаторы </t>
  </si>
  <si>
    <t>Гистологические кассеты с прямоугольными отверстиями с крышкой.размер отверстий состаляет 0 .9 мм</t>
  </si>
  <si>
    <t xml:space="preserve">Стерилизующее средство перекись водорода (Н2О2) 60% для плазменного стерилизатора 250 мл 
</t>
  </si>
  <si>
    <t xml:space="preserve">Трубка из силиконовой резины внутренним диаметром 6мм, расходный метериал трубки силиконовые медицинская одноканальная толщина стенки от 0,5-0,9 мм. </t>
  </si>
  <si>
    <t>кг</t>
  </si>
  <si>
    <t xml:space="preserve">Трубка из силиконовой резины внутренним диаметром 8мм, расходный метериал трубки силиконовые медицинская одноканальная толщина стенки от 0,5-0,9 мм. </t>
  </si>
  <si>
    <t xml:space="preserve">Трубка из силиконовой резины внутренним диаметром 10мм, расходный метериал трубки силиконовые медицинская одноканальная толщина стенки от 0,5-0,9 мм. </t>
  </si>
  <si>
    <t xml:space="preserve">Трубка из силиконовой резины внутренним диаметром 12мм , расходный метериал трубки силиконовые медицинская одноканальная толщина стенки от 0,5-0,9 мм. </t>
  </si>
  <si>
    <t xml:space="preserve">Рентген пленка  зеленочувствительная   35cm*35cm  </t>
  </si>
  <si>
    <t>Рентген пленка  зеленочувствительная  30cm*40cm</t>
  </si>
  <si>
    <t>Рентген пленка  зеленочувствительная  24cm*30cm</t>
  </si>
  <si>
    <t>Рентген пленка  зеленочувствительная  18cm*24cm</t>
  </si>
  <si>
    <t>Рентген пленка  зеленочувствительная  13cm*18cm</t>
  </si>
  <si>
    <t xml:space="preserve">Комплект проявитель для машинной  обработки рентгеновских пленок </t>
  </si>
  <si>
    <t>5 литровая канистра</t>
  </si>
  <si>
    <t>Комплект фиксажа для машинной обработки ретгеновских пленок</t>
  </si>
  <si>
    <t>Натронная известь</t>
  </si>
  <si>
    <t xml:space="preserve">Гель для УЗИ  </t>
  </si>
  <si>
    <t>фл</t>
  </si>
  <si>
    <t>Петля биполярый для ТУР</t>
  </si>
  <si>
    <t>Одноразовая стерильная баночка для мочи</t>
  </si>
  <si>
    <t>Тест полоски на мочевой анализатор UrineRS H-13, HTI</t>
  </si>
  <si>
    <t>Тест полоски для accu chek  Актив</t>
  </si>
  <si>
    <t>для определения уровня глюкозы в крови</t>
  </si>
  <si>
    <t>для точного микродозирования реагентов</t>
  </si>
  <si>
    <t>гематологические исследования на геманализаторе V-counter</t>
  </si>
  <si>
    <t>гематологические исследования на геманализаторе V-counter геманализаторе V-counter</t>
  </si>
  <si>
    <t>Кассета E-Сl для определения pH, pO2, pCO2, tHb, sO2, Na, K, Cl - анализатор OPTI CCA 25 шт/уп</t>
  </si>
  <si>
    <t>исследования на газовом анализаторе -  OPTI CCA</t>
  </si>
  <si>
    <t>Эппендорф пробирки 2.5 мл</t>
  </si>
  <si>
    <t>500 шт в упаковке</t>
  </si>
  <si>
    <t>Глюкоза- витал</t>
  </si>
  <si>
    <t>Железо - витал</t>
  </si>
  <si>
    <t>Контактно-активируемый ланцет, для прокола пальца для взятия капиллярной крови.</t>
  </si>
  <si>
    <t>Краска Майн-Грюнвальда</t>
  </si>
  <si>
    <t>Краска Романовского</t>
  </si>
  <si>
    <t>Мочевая кислота реагент для биохимии витал</t>
  </si>
  <si>
    <t>Ревматоидный фактор латексный метод</t>
  </si>
  <si>
    <t>Холестерин - Витал</t>
  </si>
  <si>
    <t>холестерина в сыворотке крови человека энзиматическим колориметрическим методом</t>
  </si>
  <si>
    <t xml:space="preserve">AST -Аспартатаминотрансфераза </t>
  </si>
  <si>
    <t xml:space="preserve">ALT - Аланинаминотрансфераза </t>
  </si>
  <si>
    <t>Билирубин общий и прямой</t>
  </si>
  <si>
    <t>ТР – Общий белок</t>
  </si>
  <si>
    <t xml:space="preserve">Мочевина </t>
  </si>
  <si>
    <t>Триглицериды</t>
  </si>
  <si>
    <t xml:space="preserve">Щелочная фосфотаза </t>
  </si>
  <si>
    <t xml:space="preserve">Липаза </t>
  </si>
  <si>
    <t>Креатинин</t>
  </si>
  <si>
    <t>экспресс-тест  диагностики сифилиса</t>
  </si>
  <si>
    <t>D-димер</t>
  </si>
  <si>
    <t xml:space="preserve"> D димер для полуавтомата TS-400</t>
  </si>
  <si>
    <t xml:space="preserve">Тропониновый тест </t>
  </si>
  <si>
    <t xml:space="preserve">Фильтр КСКФ </t>
  </si>
  <si>
    <t>Коробка стерилизационная</t>
  </si>
  <si>
    <t>Противочумные  костюмы одноразовые</t>
  </si>
  <si>
    <t xml:space="preserve">состоит из - халата,   высоких бахилов,   комбинезона с капюшоном на молнии - застежке с закрытой планкой с креплениями на липкой ленте, брюки и рукава на резинке, без карманов. Задняя часть, собранная резинкой, обеспечивает свободу движений,   защитной маски,    латексных (нитриловых) перчаток, защитных очков,   пары резиновых сапог,  сумки для комплекта    </t>
  </si>
  <si>
    <t>Противочумные  костюмы многоразового пользования</t>
  </si>
  <si>
    <t>Клеенка подкладная с ПВХ покрытием 0,84 м х 45 м - цвет: оранжевый</t>
  </si>
  <si>
    <t>Одноразовые кружка Эсморха стерильная  2 литра</t>
  </si>
  <si>
    <t xml:space="preserve">Емкость ЕДПО- на 1 литр </t>
  </si>
  <si>
    <t xml:space="preserve">Емкость ЕДПО- на 3 литра </t>
  </si>
  <si>
    <t xml:space="preserve">Емкость ЕДПО- на 10 литров </t>
  </si>
  <si>
    <t>Бинт гипсовый</t>
  </si>
  <si>
    <t>270*15 см</t>
  </si>
  <si>
    <t>270*20 см</t>
  </si>
  <si>
    <t xml:space="preserve">Судно  </t>
  </si>
  <si>
    <t>подкладное эмалированное</t>
  </si>
  <si>
    <t>Термометры спиртовые, Для холодильников</t>
  </si>
  <si>
    <t>применяются для измерения температуры в холодильниках и морозильных камерах и в других местах, где необходимо соблюдение температуры в диапазоне от -35 до +50 °C. _x000D_
Особенности исполнения - с поверкой.</t>
  </si>
  <si>
    <t>Тонометр  с  фонендоскопом</t>
  </si>
  <si>
    <t>Катетер внутривенный периферический 16G – 1 3/4 серый</t>
  </si>
  <si>
    <t>Катетер внутривенный периферический 18G – 1 3/4 зеленый</t>
  </si>
  <si>
    <t xml:space="preserve">Катетер внутривенный периферический 22G – 1” синий </t>
  </si>
  <si>
    <t xml:space="preserve">Емкость для хранения термометров </t>
  </si>
  <si>
    <t>габариты-110*170мм масса  0,2кг полный обьем -0,8 цилиндрический корпус с крышкой  имеет вкалдыш с ячейками для фиксации в них медицинских термометров.</t>
  </si>
  <si>
    <t>Гигрометр ВИТ -1</t>
  </si>
  <si>
    <t xml:space="preserve">Термометры комнатные </t>
  </si>
  <si>
    <t xml:space="preserve">Лоток полимерный медицинский почкообразный </t>
  </si>
  <si>
    <t>габариты-210*109*38мм  минимальный обьем-035л устойчив к химическим дезсредствам  выдерживает стерилизацию паровым методом  температура-120С</t>
  </si>
  <si>
    <t>Термометры медицинские</t>
  </si>
  <si>
    <t>Коробки для безопасного уничтожения шприцев. Коробки для одноразового использования, водонепроницаемые, непрокалываемые, объемом  5 литров</t>
  </si>
  <si>
    <t>Коробки для безопасного уничтожения шприцев. Коробки для одноразового использования, водонепроницаемые, непрокалываемые, объемом  10 литров</t>
  </si>
  <si>
    <t xml:space="preserve">Теноксикам </t>
  </si>
  <si>
    <t>порошок лиофилизированный для приготовления раствора для инъекций в комплекте с растворителем 20 мг</t>
  </si>
  <si>
    <t>Апротинин</t>
  </si>
  <si>
    <t xml:space="preserve"> раствор для инъекций 100000 КИЕ</t>
  </si>
  <si>
    <t xml:space="preserve">Йод  спиртовый  </t>
  </si>
  <si>
    <t>раствор 5% 20 мл</t>
  </si>
  <si>
    <t xml:space="preserve">Фамотидин </t>
  </si>
  <si>
    <t>порошок лиофилизированный для приготовления раствора для инъекций 5,0 мл</t>
  </si>
  <si>
    <t xml:space="preserve">Декстроза </t>
  </si>
  <si>
    <t>раствор для инфузий 5% 400,0</t>
  </si>
  <si>
    <t xml:space="preserve">Декстран 40 </t>
  </si>
  <si>
    <t xml:space="preserve">Тренаксамовая кислота  </t>
  </si>
  <si>
    <t>Тримеперидин</t>
  </si>
  <si>
    <t xml:space="preserve">Фентанил </t>
  </si>
  <si>
    <t>раствор для инъекций 0,005% по 2 мл</t>
  </si>
  <si>
    <t>Липофундин</t>
  </si>
  <si>
    <t xml:space="preserve">жировая имульсия 10%- 400,0 </t>
  </si>
  <si>
    <t xml:space="preserve">Бария сульфат для рентгеноскопии (100г)
</t>
  </si>
  <si>
    <t>Амброксол</t>
  </si>
  <si>
    <t>раствор для инъекций, 15мг/2мл, 2 мл</t>
  </si>
  <si>
    <t>Амикацин</t>
  </si>
  <si>
    <t>порошок для приготовления раствора для инъекций, 500 мг</t>
  </si>
  <si>
    <t>Амлодипин</t>
  </si>
  <si>
    <t>таблетки, 10 мг</t>
  </si>
  <si>
    <t>таблетка</t>
  </si>
  <si>
    <t>Амоксициллин</t>
  </si>
  <si>
    <t>капсулы, 500 мг</t>
  </si>
  <si>
    <t>капсула</t>
  </si>
  <si>
    <t>Амоксициллин+Клавулановая кислота</t>
  </si>
  <si>
    <t>порошок для приготовления раствора для внутривенного введения, 0.5 г + 0.1 г</t>
  </si>
  <si>
    <t>раствор для инъекций, 5% 2мл</t>
  </si>
  <si>
    <t>Аторвастатин</t>
  </si>
  <si>
    <t>таблетки, покрытые пленочной оболочкой, 10 мг</t>
  </si>
  <si>
    <t>Бисопролол</t>
  </si>
  <si>
    <t>таблетки, покрытые оболочкой, 5 мг</t>
  </si>
  <si>
    <t>Ванкомицин</t>
  </si>
  <si>
    <t>порошок для приготовления раствора для инфузий, 1 г</t>
  </si>
  <si>
    <t>Гидрохлоротиазид</t>
  </si>
  <si>
    <t>таблетки, 25 мг</t>
  </si>
  <si>
    <t>Дексаметазон</t>
  </si>
  <si>
    <t>раствор для инъекций, 4 мг/мл, 1мл</t>
  </si>
  <si>
    <t>Домперидон</t>
  </si>
  <si>
    <t>Индапамид</t>
  </si>
  <si>
    <t>таблетки, покрытые оболочкой, 2.5 мг</t>
  </si>
  <si>
    <t>Кетоконазол</t>
  </si>
  <si>
    <t>таблетки, 200 мг</t>
  </si>
  <si>
    <t>Кларитромицин</t>
  </si>
  <si>
    <t>порошок лиофилизированный для приготовления раствора для инфузий, 500 мг</t>
  </si>
  <si>
    <t>Клопидогрел</t>
  </si>
  <si>
    <t>таблетки, покрытые пленочной оболочкой, 75 мг</t>
  </si>
  <si>
    <t>Левофлоксацин</t>
  </si>
  <si>
    <t>таблетки, покрытые пленочной оболочкой, 500 мг</t>
  </si>
  <si>
    <t>Лорноксикам</t>
  </si>
  <si>
    <t>лиофилизат для приготовления раствора для внутривенного и внутримышечного введения 8 мг</t>
  </si>
  <si>
    <t>Магния сульфат</t>
  </si>
  <si>
    <t>Меропенем</t>
  </si>
  <si>
    <t>порошок для приготовления раствора для инъекций, 1 г</t>
  </si>
  <si>
    <t>Метронидазол</t>
  </si>
  <si>
    <t>таблетки, 250 мг</t>
  </si>
  <si>
    <t>Моксифлоксацин</t>
  </si>
  <si>
    <t>раствор для инфузий, 400 мг/250 мл, 250 мл</t>
  </si>
  <si>
    <t>бутылка</t>
  </si>
  <si>
    <t>Омепразол</t>
  </si>
  <si>
    <t>капсулы кишечнорастворимые, 20 мг</t>
  </si>
  <si>
    <t>Панкреатин</t>
  </si>
  <si>
    <t>капсулы, содержащие минимикросферы, покрытые кишечнорастворимой оболочкой, 300 мг</t>
  </si>
  <si>
    <t>Пантопразол</t>
  </si>
  <si>
    <t>таблетки, покрытые кишечнорастворимой оболочкой, 40 мг</t>
  </si>
  <si>
    <t>Периндоприл</t>
  </si>
  <si>
    <t>таблетки, покрытые оболочкой, 10 мг</t>
  </si>
  <si>
    <t>таблетки, 4 мг</t>
  </si>
  <si>
    <t>Пиридоксин</t>
  </si>
  <si>
    <t>раствор для инъекций, 5 %, 1 мл</t>
  </si>
  <si>
    <t>Платифиллин</t>
  </si>
  <si>
    <t>раствор для инъекций, 0,2%, 1 мл</t>
  </si>
  <si>
    <t>Рамиприл+Амлодипин</t>
  </si>
  <si>
    <t>капсулы, 10 мг/5 мг</t>
  </si>
  <si>
    <t>капсулы, 5 мг/5 мг</t>
  </si>
  <si>
    <t>аэрозоль для ингаляций, дозированный, 100 мкг/доза, 200 доз</t>
  </si>
  <si>
    <t>баллон</t>
  </si>
  <si>
    <t>Спиронолактон</t>
  </si>
  <si>
    <t>капсулы, 50 мг</t>
  </si>
  <si>
    <t>Торасемид</t>
  </si>
  <si>
    <t>таблетки, 5 мг</t>
  </si>
  <si>
    <t>раствор для внутривенного введения, 5 мг/мл, 5,0 мл</t>
  </si>
  <si>
    <t>Урсодезоксихолевая кислота</t>
  </si>
  <si>
    <t>капсулы, 250 мг</t>
  </si>
  <si>
    <t>Фенотерола гидробромид+Ипратропия бромид</t>
  </si>
  <si>
    <t>раствор для ингаляций, 20мл</t>
  </si>
  <si>
    <t>Фозиноприл</t>
  </si>
  <si>
    <t>таблетки, 20 мг</t>
  </si>
  <si>
    <t>Фозиноприл + Гидрохлортиазид</t>
  </si>
  <si>
    <t>таблетки, 20 мг/12,5 мг</t>
  </si>
  <si>
    <t>Хлоропирамин</t>
  </si>
  <si>
    <t>раствор для инъекций, 2 %, 1 мл</t>
  </si>
  <si>
    <t>Цефепим</t>
  </si>
  <si>
    <t>Эналаприл</t>
  </si>
  <si>
    <t>Висмута трикалия дицитрат</t>
  </si>
  <si>
    <t>таблетки, покрытые пленочной оболочкой 120 мг</t>
  </si>
  <si>
    <t>Дротаверин</t>
  </si>
  <si>
    <t>раствор для инъекций 40 мг/ 2 мл, 2 мл</t>
  </si>
  <si>
    <t>Нистатин</t>
  </si>
  <si>
    <t>таблетки, покрытые оболочкой 500000 ЕД</t>
  </si>
  <si>
    <t>Варфарин</t>
  </si>
  <si>
    <t>таблетки 2,5 мг</t>
  </si>
  <si>
    <t>раствор для инфузий 0,9% 100 мл</t>
  </si>
  <si>
    <t>раствор для инфузий 5% 500 мл</t>
  </si>
  <si>
    <t>раствор для инфузий 5% 200 мл</t>
  </si>
  <si>
    <t>таблетки 0,25 мг</t>
  </si>
  <si>
    <t>раствор для внутривенного введения 1 мг/мл 5 мл</t>
  </si>
  <si>
    <t>Тиамазол</t>
  </si>
  <si>
    <t>таблетки, покрытые пленочной оболочкой 10 мг</t>
  </si>
  <si>
    <t>таблетки, покрытые пленочной оболочкой 1000 мг</t>
  </si>
  <si>
    <t>Аллопуринол</t>
  </si>
  <si>
    <t>таблетки 100 мг</t>
  </si>
  <si>
    <t>Морфин</t>
  </si>
  <si>
    <t>раствор для инъекций 1% по 1 мл</t>
  </si>
  <si>
    <t>Ипратропия бромид</t>
  </si>
  <si>
    <t>аэрозоль для ингаляций, дозированный, 20 мкг/доза, 10 мл</t>
  </si>
  <si>
    <t>Ацетилцистеин</t>
  </si>
  <si>
    <t>таблетки шипучие 600 мг</t>
  </si>
  <si>
    <t>Формалин забуферный 10%</t>
  </si>
  <si>
    <t>Формалин концентрированный 40%</t>
  </si>
  <si>
    <t>Изопропанол</t>
  </si>
  <si>
    <t>Парафиновая среда "Гистомикс"</t>
  </si>
  <si>
    <t>Биоклир или Tessle clir</t>
  </si>
  <si>
    <t>Гематоксиллин Джилла</t>
  </si>
  <si>
    <t>Эозин водный</t>
  </si>
  <si>
    <t>Биомаунт</t>
  </si>
  <si>
    <t>Желатиновый адгезив</t>
  </si>
  <si>
    <t>Стёкла предметные с матовым полем</t>
  </si>
  <si>
    <t>Стёкла покровные 7.6*2.6см</t>
  </si>
  <si>
    <t>Стёкла покровные 2.5*2см</t>
  </si>
  <si>
    <t>Одноразовые микротомные ножи для рутинных срезов</t>
  </si>
  <si>
    <t>Гистокассеты</t>
  </si>
  <si>
    <t>Чашки Петри стеклянные</t>
  </si>
  <si>
    <t>Спирт этиловый</t>
  </si>
  <si>
    <t>Деревянные колодки размером 3*3см</t>
  </si>
  <si>
    <t>Журналы для регистраций материала</t>
  </si>
  <si>
    <t>Журнал для выдачи архивного материала</t>
  </si>
  <si>
    <t>Криоспрей</t>
  </si>
  <si>
    <t>Набор для окраски 12 сосудов+держатель(пластик)</t>
  </si>
  <si>
    <t>Держатель на 25 предметных стекол с пластиеовой ручкой</t>
  </si>
  <si>
    <t>Картонная папка, вместимость 20 стекол (344*206мм), с разделителем и крышкой</t>
  </si>
  <si>
    <t>Планшет-коробка пластиковая, цвет серый на 100 предметных стекол</t>
  </si>
  <si>
    <t>Одноразовы скальпели с пластиковой ручкой, размер №15</t>
  </si>
  <si>
    <t>Держатель тримминговых лезвий укороченный, пластиковый размер 130мм</t>
  </si>
  <si>
    <t>Тримминговые лезвия размер 130мм</t>
  </si>
  <si>
    <t xml:space="preserve">Реактивы на 2019 год     </t>
  </si>
  <si>
    <t>Спирт этиловый 90%-100 мл</t>
  </si>
  <si>
    <t>размер 4х500 тканевая основа</t>
  </si>
  <si>
    <t>Система для  прибора Hotline</t>
  </si>
  <si>
    <t>Вакутайнер без наполнителя для исследования на гепатит</t>
  </si>
  <si>
    <t>Набор контрольных растворов гемоглобина 3 уровня</t>
  </si>
  <si>
    <t>раствор для инъекций, 25 %, 5 мл</t>
  </si>
  <si>
    <t>комплект специальной одежды, используемый персоналом медицинских учреждений при работе в условиях возможного заражения возбудителями особо опасных инфекций, в первую очередь чумы и оспы; состоит из: комбинезон повышенной защиты, респиратор FFP3, защитные очки, перчатки нитриловые, высокие бахиллы, резиновые сапоги, сумка</t>
  </si>
  <si>
    <t>размер 3х500 шелковая основа</t>
  </si>
  <si>
    <t>сетка полипропиленовая 15х15 см стерильный,  полипропиленовые мононити диаметром 0,12 мм  Цвет: белый или бело-синий. Толщина: 0,4-0,6 мм. мная пористость: 80-85 %. Поверхностная плотность: 65-80 г/м2</t>
  </si>
  <si>
    <t>сетка полипропиленовая 30*30см стер,  стерильный,  полипропиленовые мононити диаметром 0,12 мм  Цвет: белый или бело-синий. Толщина: 0,4-0,6 мм. мная пористость: 80-85 %. Поверхностная плотность: 65-80 г/м2</t>
  </si>
  <si>
    <t xml:space="preserve">скальпель хирургический стерильный одноразового использования- предназначен для рассечения мягких тканей и сосудов при различных хирургических вмешательствах, состоит из лезвия (нержавеющая или углеродистая (карбоновая) сталь) и ручки-держателя (изготовлена из полистирола ABS).
</t>
  </si>
  <si>
    <t>бахилы 14*40 . Материал производства: полиэтилен низкого давления. Толщина пленки материала: 11 микрон. Способ крепления на ноге:  припаянная резинка. Размер изделия: 39х14 см. Вес бахил: 2,8 г/пара или 1,4 г/шт. Цвет изделия: синий.</t>
  </si>
  <si>
    <t>приспособление, которое используется в качестве абсорбента, нестерильной ваты или искусственного волокна в форме непрерывного длинного рола с универсальным применением. Используется в медицинских учреждениях или в быту и доступно в свободной форме. Изделие одноразового применения.</t>
  </si>
  <si>
    <t>гибкая, как правило, двухканальная трубка, вводимая через мочеточник в мочевой пузырь с целью его разовой промывки и/или дренирования. Обычно вводится медработником. Изделие одноразового использования.</t>
  </si>
  <si>
    <t xml:space="preserve">предназначен для катетеризации (до 30 суток) мочевого пузыря.  Биосовместимый материал снижает риск раздражения тканей, обеспечивает комфорт и безопасность пациента. 
Катетеры урологические Фолея изготовлены из нейтрального, термопластичного высококачественного латекса-каучука, покрытого силиконом - это оптимальное решение, т.к они жесткие до введения и размягчаются при температуре тела, уменьшая возможный дискомфорт. Плавный переход жесткости мочевого катетера от баллона к стержню уменьшает возможность возникновения травмы при введении. </t>
  </si>
  <si>
    <t>стерильный прибор, состоящий из калиброванного цилиндра с плунжером, который используется для введения жидкости (например, лекарственного препарата) и/или отсасывания жидкости/газа из тела или медицинского прибора для различных применений. Дистальный конец цилиндра представляет собой вставляемый коннектор (обычно типа Луер-лок) для подсоединения охватывающего коннектора (пластиковой части) иглы для подкожных инъекций или устройства введения. Обычно изготавливается из пластика и силикона, плунжер может быть с противоприлипающими свойствами (предварительное внутреннее покрытие совместимыми веществами), которые обеспечивают плавное движение вручную или шприц-насосом. Изделие одноразового применения.</t>
  </si>
  <si>
    <t>характеристики: качество: CE; стерилизация: оксидом этилена; срок годности: 5 лет; игла: 18G (1,2 x 40 мм);
упаковка: поштучно в стерильной полиэтиленовой упаковке.</t>
  </si>
  <si>
    <t>контроль параметров стерилизации внутри стерилизуемых упаков. «Внутренние» химические индикаторы 4 класса ИКПС-ВН/01 размещают внутри упаковок, укладок, стерилизационных коробок с изделиями. Индикаторы позволяют получить информацию о соблюдении параметров режимов паровой стерилизации внутри стерилизационных упаковок в точках, находящихся вблизи стерилизуемых изделий. ИКПС-ВН/01-132/20 (для режима паровой стерилизации 132±2°С/20+2 мин).</t>
  </si>
  <si>
    <t>легирующие титановые клипсы Vclip, размер средне-большие ML. Клипсы, имеющие форму двойного угла, с дистальным типом закрытия для легирования различных тканевых структур или сосудов диаметром от 2,5 до 4,0 мм. Совместимы с клипаторами, расстояние зажима бранши которых не менее 1,16 мм и не более 1,32 мм. Апертура открытой клипсы не менее 5,3 мм. Длина закрытой клипсы не более 9,1 мм. Наличие продольной и поперечных бороздок на внутренней поверхности клипс, обеспечивающих стабильную фиксацию на анатомических структурах. Форма сечения проволоки сердцевидная. МРТ-совместимы. Цветовая маркировка картриджа зеленая, соответствующая цветовой маркировке рукояток клипатора, для быстрой идентификации типоразмера в ходе операции. Материал: апирогенный титан. Упаковка: индивидуальная, стерильная, 6 штук в картридже. Срок годности (срок гарантии): 5 лет от даты производства.0301-06ML</t>
  </si>
  <si>
    <t>нестерильное изделие в форме длинной полоски растягивающегося впитывающего тканого материала (например, хлопка, целлюлозы), свернутого в рулон, разработанное для использования в качестве первичной повязки на рану или бандажа для удержания на месте марлевой подушечки или другой повязки на теле пациента. Предназначено для обеспечения компрессии без стягивания; изделие может быть самоклеящимся (остается на месте при минимальном использовании клейкой ленты). Это изделие для одноразового использования.</t>
  </si>
  <si>
    <t xml:space="preserve">рулон гигиенический, предназначен для покрытия операционных столов, процедурных кушеток и т.д. Материал: смс - трехслойный нетканый полипропиленовый материал. Отличительной особенностью материала СМС является присутствие между двумя слоями волокон спанбонда волокна материала мельтблаун.
</t>
  </si>
  <si>
    <t>промывания полостей пациента, для проведения энтерального питания и введения через зонд катетера специальных растворов, питательных сред или лекарственных препаратов. Также возможно использование для внутривенных, внутрибрюшинных и интратрахеальных вливаний и для отсасывания различных жидкостей из организма. Шприц 150 типа Жане имеет объем 150,0 мл, шкала до 160,0 мл, цена деления - 1,0 мл.Шприц одноразовый 150 мл -  канюля - под катетер (Catheter Tip) Шприц 150,0 мл (тип Жанэ) является 3-х компанентным за счет наличия резиновой манжеты, покрытой силиконом- обеспечивающей максимальную плавность хода.</t>
  </si>
  <si>
    <t xml:space="preserve">скальпель хирургический стерильный одноразового использования- предназначен для рассечения мягких тканей и сосудов при различных хирургических вмешательствах, состоит из лезвия (нержавеющая или углеродистая (карбоновая) сталь) и ручки-держателя (изготовлена из полистирола ABS).
</t>
  </si>
  <si>
    <t>гибкая трубка, используемая для аспирации жидкойстей или полужидких продуктов из трахеи пациента. Это изделие разового назначения.</t>
  </si>
  <si>
    <t>изготовлена из термопластичного ПВХ - трубка после установки принимает форму дыхательных путей пациента, уменьшая давление на слизистую. Трахеальная и бронхиальная манжеты низкого давления снижают риск негативного воздействия на слизистую.  Бронхиальная манжета, пилотный баллон бронхиальной манжеты и бронхиальный просвет выполнены из синего пластика для легкой и быстрой идентификации. Бронхиальная манжета синего цвета помогает идентифицировать дистальный конец трубки, когда для определения положения трубки используется фибробронхоскоп.  Атравматичный изогнутый кончик облегчает расположение трубки в главном бронхе, а рентгенконтрастная полоса по всей ее длине позволяет чётко определить положение. Трубки поставляются с набором аксессуаров, включающим: вертлужный коннектор (2шт) с портами для бронхоскопии и санации; Y-образный коннектор 15М; интубационный стилет.</t>
  </si>
  <si>
    <t>изготовлена из термопластичного ПВХ - трубка после установки принимает форму дыхательных путей пациента, уменьшая давление на слизистую.
Трахеальная и бронхиальная манжеты низкого давления снижают риск негативного воздействия на слизистую.
Бронхиальная манжета, пилотный баллон бронхиальной манжеты и бронхиальный просвет выполнены из синего пластика для легкой и быстрой идентификации.
Бронхиальная манжета синего цвета помогает идентифицировать дистальный конец трубки, когда для определения положения трубки используется фибробронхоскоп.</t>
  </si>
  <si>
    <t>мешок идеален в случаях, когда необходим больший объем для сбора мочи, например, ночью или при недержании мочи тяжелой степени. Мешок имеет дренажную трубку длиной 90 см, которую можно укоротить до необходимой длины. Мешок может крепиться на кровать, инвалидное кресло или штатив с помощью специального прочного пластикового крючка, который позволяет полностью развернуть мешок и предохраняет его от провисания под тяжестью мочи.Свободный отток мочиДренажная трубка, изготовленная из прозрачного и очень гибкогоматериала, не перекручивается и не перегибается, обеспечивая свободный отток мочи. Дренажная трубка мягкая и удобная, не вызывает раздражения кожи.</t>
  </si>
  <si>
    <t xml:space="preserve">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
</t>
  </si>
  <si>
    <t>моноволоконный полипропилен синтетический нерассасывающийся 3/0(2) SH, 26mm 1|2c,90см.</t>
  </si>
  <si>
    <t>моноволоконный полипропилен синтетический нерассасывающийся 5/0(1) МН-1, 17mm 1|2c,75см.</t>
  </si>
  <si>
    <t>моноволоконный полипропилен синтетический нерассасывающийся 2/0(3) МН-1, 26mm 1|2c,75см.</t>
  </si>
  <si>
    <t>синтетический рассасывающийся (полиглактин 910) 0 (3,5) plys СТ40mm 1\2 c, 90 см</t>
  </si>
  <si>
    <t>синтетический рассасывающийся (полиглактин 910) 1 (4) plys СТ 40mm 1\2 c, 90 см</t>
  </si>
  <si>
    <t>синтетический рассасывающийся (полиглактин 910) 1 (4) plys СТ 36mm 1\2 c, 90 см</t>
  </si>
  <si>
    <t>Представляет собой полиэфирную ткань, на лицевую сторону которой нанесено поливинилхлоридное (ПВХ) покрытие. Влагонепроницаемая, газопроницаема и паропроницаема, что способствует профилактики пролежней и трофических проявлений. Очень быстро приобретает температуру тела и тем самым устраняет «эффект холодного прикосновения».Характеристики: многоразовое использование; плотность материала позволяет удерживать большой объём влаги на протяжении длительного времени; эластичная</t>
  </si>
  <si>
    <r>
      <t>шт,</t>
    </r>
    <r>
      <rPr>
        <b/>
        <sz val="10"/>
        <rFont val="Times New Roman"/>
        <family val="1"/>
        <charset val="204"/>
      </rPr>
      <t xml:space="preserve"> </t>
    </r>
  </si>
  <si>
    <r>
      <t xml:space="preserve">шт </t>
    </r>
    <r>
      <rPr>
        <b/>
        <sz val="10"/>
        <rFont val="Times New Roman"/>
        <family val="1"/>
        <charset val="204"/>
      </rPr>
      <t xml:space="preserve"> </t>
    </r>
  </si>
  <si>
    <t>коробки для безопасного уничтожения шприцев. Коробки для одноразового использования, водонепроницаемые, непрокалываемые, объемом  10 литров</t>
  </si>
  <si>
    <t>коробки для безопасного уничтожения шприцев. Коробки для одноразового использования, водонепроницаемые, непрокалываемые, объемом  5 литров</t>
  </si>
  <si>
    <t>термометр ртутный</t>
  </si>
  <si>
    <t>термометр absolut systems 088002 комнатный</t>
  </si>
  <si>
    <t>гигрометр психрометрический ВИТ -1. Скорость аспирации  от 0,5 до 1,0 м/с</t>
  </si>
  <si>
    <t>Наконечники на 100 мкл</t>
  </si>
  <si>
    <t>Наконечники на 1000 мкл</t>
  </si>
  <si>
    <t>Наконечники на 5000 мкл</t>
  </si>
  <si>
    <t>Дозатор на 100 мкл (микропипетка)</t>
  </si>
  <si>
    <t>Дозатор на 500 мкл (микропипетка)</t>
  </si>
  <si>
    <t>Дозатор на 5000 мкл (микропипетка)</t>
  </si>
  <si>
    <t>Пробирка вакуумная для забора капиллярной крови с капилляром для гемотологического исследования ЭДТА 2,0-4,0 мл</t>
  </si>
  <si>
    <t>кружка Эсмарха одноразовая стерильная предназначена для проведения лечебных или очистительных клизм, спринцеваний и орошений влагалища.
Стерильная, индивидуальная упаковка, предназначена для одноразового использования.2 наконечника, входящих в комплект, позволяют осуществлять орошение как влагалища так и кишечника.</t>
  </si>
  <si>
    <t>емкость-контейнер полимерный для дезинфекции и предстерилизационной обработки медицинских изделий</t>
  </si>
  <si>
    <t>катетер внутривенный периферический для уменьшения травматизации периферических целью на 3 суток</t>
  </si>
  <si>
    <t>раствор для инъекций 50 мг/мл по 5 мл</t>
  </si>
  <si>
    <t>раствор для инъекций 2% по 1 мл</t>
  </si>
  <si>
    <t xml:space="preserve">раствор для инъекций 1% 1мл </t>
  </si>
  <si>
    <t>раствор для инъекций 5% по 2 мл</t>
  </si>
  <si>
    <t>раствор для инфузий 0,9% 500,0</t>
  </si>
  <si>
    <t>раствор для инфузий 0,9% 250,0</t>
  </si>
  <si>
    <t xml:space="preserve">белый рыхлый порошок без запаха и вкуса
</t>
  </si>
  <si>
    <t>фильтр КСКФ -3.00-02(кКСКФ-9) №2</t>
  </si>
  <si>
    <t>фильтр КСКФ -3.00-03(кКСКФ-12.18.20.) №2</t>
  </si>
  <si>
    <t>коробка стерилизационная с фильтром КСК Ф-18</t>
  </si>
  <si>
    <t>коробка стерилизационная с фильтром КСК Ф-12</t>
  </si>
  <si>
    <t>коробка стерирлизационная с фильтром КСК Ф-6</t>
  </si>
  <si>
    <t>коробка стерилизационная с фильтром КСК Ф-9</t>
  </si>
  <si>
    <t>для контроля качества лабораторных исследований</t>
  </si>
  <si>
    <t>для определения концентрации креатинина всыворотке крови  методом Яффе по конечной точке с депротеинизацией</t>
  </si>
  <si>
    <t>для определения активности липазыв сыворотке крови  "ручной -метод"</t>
  </si>
  <si>
    <t>для определения активности щелочной фосфотазы в сыворотке крови  методом по конечной точке с п-нитрофенилфосфатом</t>
  </si>
  <si>
    <t>для определения концентрации триглицеридов в сыворотке крови человека энзиматическим колориметрическим методом</t>
  </si>
  <si>
    <t>для определения концентрации мочевины всыворотке крови уреазным фенол/гипохлоритным методом</t>
  </si>
  <si>
    <t>для определения общего белка в сыворотке крови человека биуретовым методом</t>
  </si>
  <si>
    <t>для определения билирубина в сыворотке крови   методом Ендрассика-Грофа</t>
  </si>
  <si>
    <t>для определения активности аланинаминотрансферазы в сыворотке крови унифицированным методом Райтмана-Френкеля методом</t>
  </si>
  <si>
    <t>для определения активности аспартатаминотрансферазав сыворотке крови унифицированным методом Райтмана-Френкеля методом методом</t>
  </si>
  <si>
    <t>для определения АСЛО</t>
  </si>
  <si>
    <t>для определения С-реактивного белка</t>
  </si>
  <si>
    <t>для определения ревматоидного фактора</t>
  </si>
  <si>
    <t>для определения концент рации  мочевой кислоты в сыворотке крови энзиматическим колориметрическим методом</t>
  </si>
  <si>
    <t>для окрашивания биоматериала для цитологических и гематологических исследований</t>
  </si>
  <si>
    <t>для фиксации биологического материала на стекле</t>
  </si>
  <si>
    <t>для определения концентрации железы  всыворотке крови колориметрическим глюкозооксидазным методом без депротеинизации</t>
  </si>
  <si>
    <t>для определения концентрации глюкозы  всыворотке крови колориметрическим глюкозооксидазным методом без депротеинизации</t>
  </si>
  <si>
    <t>определение группы крови</t>
  </si>
  <si>
    <t>рентген пленка  зеленочувствительная  13cm*18cm используется для решения общих рентгенологических задач. В пачке 100 листов</t>
  </si>
  <si>
    <t>рентген пленка  зеленочувствительная  18cm*24cm используется для решения общих рентгенологических задач. В пачке 100 листов</t>
  </si>
  <si>
    <t>рентген пленка  зеленочувствительная  24cm*30cm используется для решения общих рентгенологических задач. В пачке 100 листов</t>
  </si>
  <si>
    <t xml:space="preserve">рентген пленка  зеленочувствительная  30cm*40cm используется для решения общих рентгенологических задач. В пачке 100 листов
</t>
  </si>
  <si>
    <t xml:space="preserve">рентген пленка  зеленочувствительная   35cm*35cm   используется для решения общих рентгенологических задач. В пачке 100 листов
</t>
  </si>
  <si>
    <t xml:space="preserve">трубка из силиконовой резины внутренним диаметром 12мм , расходный метериал трубки силиконовые медицинская одноканальная толщина стенки от 0,5-0,9 мм. </t>
  </si>
  <si>
    <t xml:space="preserve">трубка из силиконовой резины внутренним диаметром 10мм, расходный метериал трубки силиконовые медицинская одноканальная толщина стенки от 0,5-0,9 мм. </t>
  </si>
  <si>
    <t xml:space="preserve">трубка из силиконовой резины внутренним диаметром 8мм, расходный метериал трубки силиконовые медицинская одноканальная толщина стенки от 0,5-0,9 мм. </t>
  </si>
  <si>
    <t xml:space="preserve">трубка из силиконовой резины внутренним диаметром 6мм, расходный метериал трубки силиконовые медицинская одноканальная толщина стенки от 0,5-0,9 мм. </t>
  </si>
  <si>
    <t xml:space="preserve">стерилизующее средство перекись водорода (Н2О2) 60% для плазменного стерилизатора 250 мл 
</t>
  </si>
  <si>
    <t>материал упаковочный в рулонах для плазменной стерилизации марки "DGM Sterguard"Рулон Тайвек  (Tyvek) плоский 400мм х 70 м</t>
  </si>
  <si>
    <t>материал упаковочный в рулонах для плазменной стерилизации марки "DGM Sterguard"Рулон Тайвек  (Tyvek) плоский 250мм х 70 м</t>
  </si>
  <si>
    <t>контейнер.для биологического материала стерильный 125 мл с крышкой в инд.упаковке градуировка до 100мл</t>
  </si>
  <si>
    <t>контейнер.для биологического материала стерильный  60мл с крышкой в инд.упаковке градуировка до 40 мл</t>
  </si>
  <si>
    <t>индикатор химический одноразовый для контроля процесса плазменной стерилизаци</t>
  </si>
  <si>
    <t>гистологические кассеты с прямоугольными отверстиями с крышкой.размер отверстий состаляет 0 .9 мм 1000 шт в упаковке</t>
  </si>
  <si>
    <t>синтетический рассасывающийся (полиглактин 910) 4\0 (1,5) SH-2 plys 20mm 1\2 c, 75 см</t>
  </si>
  <si>
    <t>синтетический рассасывающийся (полиглактин 910) 3\0 (2) SH-2 plys 20mm 1\2 c, 75 см</t>
  </si>
  <si>
    <t>синтетический рассасывающийся (полиглактин 910) 3\0 (2) SH-2 plys 26mm 1\2 c, 75 см</t>
  </si>
  <si>
    <t>элементы комплекта: катетер типа двойной PIGTAIL, 
диаметр петли: 2 см или 4 см, расстояние между петлями от 14 до 30 см, зажимы, толкатель, проводник. Комплекты для временного внутреннего дренирования верхних отделов мочевыделительной системы (стенты мочеточников) предназначены для обеспечения оттока мочи из чашечно-лоханочной системы в мочевой пузырь. Используется в случаях нарушения нормального функционирования мочеточника вследствие наличия камней, после экстракорпоральной ударно-волновой литотрипсии, стенозе мочеточника, сдавлении мочеточника извне и т.д.</t>
  </si>
  <si>
    <t xml:space="preserve">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
</t>
  </si>
  <si>
    <t xml:space="preserve">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
</t>
  </si>
  <si>
    <t xml:space="preserve">изготовлена из прозрачного нетоксичного термопластичного поливинилхлорида
Не содержит фтолатов
Прозрачность материала позволяет определить блокировку при отсутствии запотевания
Цилиндрическая форма манжеты
Трубка эндотрахеальная упакована в бумажно-териленовый пакет.
Трубка эндотрахеальная однократного применения.
</t>
  </si>
  <si>
    <t>эпидуральный катетер c 3 отверстиями и адаптером.Катетер эпидуральный из нейлона, длиной 1000 мм, со слепым концом и 3-мя боковыми отверстиями. Бактериально-вирусный фильтр.Игла эпидуральная Epix.Игла из медицинской нержавеющей стали, длина 90 мм. Шприц утраты сопротивления</t>
  </si>
  <si>
    <t>игла Сельдингера (интродьюсер) - игла для пункции центральных вен со срезом под углом 45°, на внутренней кромке иглы снята фаска для безопасного извлечения проводника (размеры: 1,0 х 50 мм или 1,6 х 100 мм.)</t>
  </si>
  <si>
    <t>система для вливания инфузионных растворов стерильная, однократного применения  с иглой размером:  21G (0.8х 38мм). Состав и описание изделия. Система для вливания инфузионных растворов состоит из: защитного колпачка для иглы, иглы, капельной камеры, фил</t>
  </si>
  <si>
    <t>нить капроновая (полиамидная), плетеная,   неокрашенная 0 (метрикс 3,5) бобина 20 метров</t>
  </si>
  <si>
    <t>нить капроновая (полиамидная), плетеная,   неокрашенная 2/0(метрикс 3) бобина 20 метров</t>
  </si>
  <si>
    <t>нить капроновая (полиамидная), плетеная,   неокрашенная 2 (метрикс 5) бобина 20 метров</t>
  </si>
  <si>
    <t>нить капроновая (полиамидная), плетеная,   неокрашенная 3-4- (метрикс 6) бобина 20 метров</t>
  </si>
  <si>
    <t>нить капроновая (полиамидная), плетеная,   неокрашенная 0 - (метрикс3,5- 75см) HR-30</t>
  </si>
  <si>
    <t>нить капроновая (полиамидная), плетеная,   неокрашенная 0 - (метрикс3,5- 75см) HR-35</t>
  </si>
  <si>
    <t>нить капроновая (полиамидная), плетеная,   неокрашенная 1 - (метрикс4-75c) HR-30</t>
  </si>
  <si>
    <t>нить капроновая (полиамидная), плетеная,   неокрашенная 1 - (метрикс4-75c) HR-35</t>
  </si>
  <si>
    <t>нить капроновая (полиамидная), плетеная,   неокрашенная 2 - (метрикс5-75см) HR-35</t>
  </si>
  <si>
    <t>нить капроновая (полиамидная), плетеная,   неокрашенная 2 - (метрикс5-75см) HR-40</t>
  </si>
  <si>
    <t>абсорбент натронной извести 5кг</t>
  </si>
  <si>
    <t>гель для УЗИ Biotouch 5л</t>
  </si>
  <si>
    <t>петля биполярная 24 Шр, 27040GP1</t>
  </si>
  <si>
    <t>Приложение №1 к протоколу закупа</t>
  </si>
  <si>
    <t>ТОО "Еламед-KZ"</t>
  </si>
  <si>
    <t>Цена</t>
  </si>
  <si>
    <t>Сумма</t>
  </si>
  <si>
    <t>ИП Вербняк Т.В.</t>
  </si>
  <si>
    <t>ТОО "Альянс"</t>
  </si>
  <si>
    <t>ИП Медкор</t>
  </si>
  <si>
    <t>ИП "MedBars"</t>
  </si>
  <si>
    <t>ТОО "САПА мед Астана"</t>
  </si>
  <si>
    <t>ТОО "Теникс-СК"</t>
  </si>
  <si>
    <t>ТОО "Ванга М"</t>
  </si>
  <si>
    <t>ТОО "DAMU-MEDICAL"</t>
  </si>
  <si>
    <t>ТОО "Galamat Integra"</t>
  </si>
  <si>
    <t>ТОО "СМС Медикал Казахстан"</t>
  </si>
  <si>
    <t>ТОО "Live ASIA"</t>
  </si>
  <si>
    <t>ТОО "Import MT"</t>
  </si>
  <si>
    <t>ТОО "SteriMed" (СтериМед)</t>
  </si>
  <si>
    <t>ТОО "INKAR"</t>
  </si>
  <si>
    <t>ТОО "ДиАКиТ"</t>
  </si>
  <si>
    <t>ТОО "МЕДСЕРВИС ПЛЮС"</t>
  </si>
  <si>
    <t>уп</t>
  </si>
  <si>
    <t xml:space="preserve">Стекло покровное 24х50 мм, </t>
  </si>
  <si>
    <t>Стекло покровное
24х24мм</t>
  </si>
  <si>
    <t>Заменитель ксилола
Tissue-Clear</t>
  </si>
  <si>
    <t>Геликобактер тест</t>
  </si>
  <si>
    <t>Зонд желудудочный 32 СН-110</t>
  </si>
  <si>
    <t>нить капроновая (полиамидная), плетеная,   неокрашенная 0 - (метрикс3,5- 75см) HR-40</t>
  </si>
  <si>
    <t>кружка Эсмарха одноразовая стерильная предназначена для проведения лечебных или очистительных клизм, спринцеваний и орошений влагалища.
Стерильная, индивидуальная упаковка, предназначена для одноразового использования.2 наконечника, входящих в комплект, позволяют осуществлять орошение как влагалища так и кишечника</t>
  </si>
  <si>
    <t>уреазный экспресс диагностикум, предназначенный для выявления микроорганизмов Helicobacter pylori по уреазной активности биоптата</t>
  </si>
  <si>
    <t>набор для окраски стекол состоящий из 12 сосудов и одного держателя на 25 предметных стекол</t>
  </si>
  <si>
    <t>предназначены для использования с сосудами 10- 30,10-32, наборами 10-10,10-20</t>
  </si>
  <si>
    <t>предназначены для хранения и сушки предметных стекол. Размер 344 x 206 mm</t>
  </si>
  <si>
    <t>держатель тримминговых лезвий укороченный, пластиковый, размер 130 мм.</t>
  </si>
  <si>
    <t>сменные лезвия для тримминга (подрезка тканей). Выполнены из нержавеющей стали. Поставляются в картонной коробке. Размер 130 мм</t>
  </si>
  <si>
    <t>представляет собой полиэфирную ткань, на лицевую сторону которой нанесено поливинилхлоридное (ПВХ) покрытие. Влагонепроницаемая, газопроницаема и паропроницаема, что способствует профилактики пролежней и трофических проявлений. Очень быстро приобретает температуру тела и тем самым устраняет «эффект холодного прикосновения».Характеристики: многоразовое использование; плотность материала позволяет удерживать большой объём влаги на протяжении длительного времени; эластичная</t>
  </si>
  <si>
    <t>приспособление, которое используется в качестве абсорбента, нестерильной ваты или искусственного волокна в форме непрерывного длинного рола с универсальным применением. Используется в медицинских учреждениях или в быту и доступно в свободной форме. Изделие одноразового применения</t>
  </si>
  <si>
    <t>спрей для быстрой заморозки образцов 150 мл</t>
  </si>
  <si>
    <t>адгезионная среда для гистологических препаратов 150 мл</t>
  </si>
  <si>
    <t>Спирт этиловый 90%-50 мл</t>
  </si>
  <si>
    <t>Аппарат эндоскопический сшивающий артикуляционный ECHELON линейный с ножом (60 мм, 340 мм)</t>
  </si>
  <si>
    <t>Аппарат эндоскопический сшивающий артикуляционный линейный 60 мм, с ножом, 340 мм Эндоскопический артикуляционный линейный сшивающе-режущий аппарат 60 мм, для троакаров  XCEL 12 мм, для прошивания тканей с наложением двух тройных рядов титановых скобок в шахматном порядке и одновременным рассечением ткани между ними.  Цифровая индикация положения лезвия в 3-х позициях, индикация блокировки аппарата, блок управления артикуляцией и ротацией ствола, функция принудительного возврата лезвия в исходное положение и принудительного раскрытия браншей. Аппарат имеет три рукоятки: упорную рукоятку, рукоятку закрытия браншей и рукоятку прошивания. На одной из браншей - индикатор положения лезвия, сантиметровая шкала, маркировка дистального/проксимального краев прошивания и дистального края разреза.  Бранши из хирургической стали 400-й серии для обеспечения должной компрессии тканей. Бранши не выгибаются при прошивании. Пазы для формовки скобок в опорной бранше расположены  в 6 рядов, соответственно рядам скобок в сменной кассете. Литое лезвие выполнено из стали 400-й серии и обеспечивает диссекцию в рамках допустимого количества прошиваний (12). Направляющая лезвия встроена в аппарат. Ствол длиной 34 см ротируется на 360 градусов. Наличие механизма, гарантирующего параллельность положения браншей при прошивании (3 уровня стабилизации зазора), возможность использования аппарата и артикулирования им при помощи одной руки. Интегрированный механизм снижения усилия для прошивания.  Узел артикуляции интегрирован в ствол аппарата. Возможность пассивной артикуляции об органы или инструменты с последующей фиксацией браншей в выбранном положении артикуляции. Артикуляция 45 градусов в каждую сторону. Количество фиксированных положений –  7. Покрытие, защищающее узел артикуляции от попадания в него тканей.  Цикл прошивания: полное прошивание кассеты за 3-кратное нажатие рукоятки для прошивания, и возврат лезвия 4-м нажатием рукоятки для прошивания. Возможность прошивания части кассеты. Возврат лезвия в исходное положение контролируемое. Раздельное смыкание рукояток сведения браншей и прошивания, препятствующее случайному прошиванию. Наличие индикатора направления движения лезвия. Блокирование артикуляции при сомкнутых браншах. Блокирование аппарата при отсутствии, неправильно вставленной или использованной кассете.  Возможность комплектования кассетами для тканей различной толщины (5  видов кассет), которые обеспечивают наложение 6 рядов скобок. Аппарат может быть перезаряжен  12 раз. Предназначен для использования у одного пациента. Поставляется стерильным.</t>
  </si>
  <si>
    <t>Кассеты со скобами к аппарату эндоскопическому сшивающему ECHELON 60 ENDOPATH, синие</t>
  </si>
  <si>
    <t>Сменные кассеты со скобами к аппарату эндоскопическому сшивающему Эшелон 60, синие Кассеты со скобками сменные одноразовые, к линейному сшивающе-режущему аппарату серии Эшелон 60 мм для тканей нормальной толщины для формирования скобочного шва с высотой закрытой скобки 1,5 мм. Кассета содержит 88 скобок, расположенных в два тройных ряда в шахматном порядке. Длина ножки открытой скобки 3,5 мм. Длина скобочного шва примерно 60 мм. Линия механического шва превышает линию разреза минимум на 1,5 скобки в зависимости от толщины ткани. Материал скобок – МРТ-совместимый титановый сплав с содержанием ванадия и алюминия для снижения пластичности и предотвращения обратного разгибания скобок. Наличие канала для лезвия между тройными рядами скобок, механизма блокировки лезвия при использованной кассете. Предохранительная пластина на рабочей поверхности, препятствующая выпадению скобок при транспортировке и введении в аппарат. Поставляются заряженными, стерильными. Цветовая маркировка – синяя.</t>
  </si>
  <si>
    <t>Кассеты со скобами к аппарату эндоскопическому сшивающему ECHELON 60 ENDOPATH, зеленые</t>
  </si>
  <si>
    <t>Сменные кассеты со скобами к аппарату эндоскопическому сшивающему Эшелон 60, зеленые Кассеты со скобками сменные одноразовые, к линейному сшивающе-режущему аппарату серии Эшелон 60 мм для плотных тканей, высота закрытой скобки 2,0 мм. Кассета содержит 88 скобок, расположенных в два тройных ряда в шахматном порядке. Длина ножки открытой скобки 4,1 мм. Длина скобочного шва примерно 60 мм. Линия механического шва превышает линию разреза минимум на 1,5 скобки в зависимости от толщины ткани. Материал скобок – МРТ-совместимый титановый сплав с содержанием ванадия и алюминия для снижения пластичности и предотвращения обратного разгибания скобок. Наличие канала для лезвия между тройными рядами скобок, механизма блокировки лезвия при использованной кассете. Предохранительная пластина на рабочей поверхности, препятствующая выпадению скобок при транспортировке и введении в аппарат. Поставляются заряженными, стерильными. Цветовая маркировка – зеленая.</t>
  </si>
  <si>
    <t xml:space="preserve">Аппарат эндоскопический сшивающий артикуляционный линейный 45 мм, с ножом, 340 мм Эндоскопический артикуляционный линейный сшивающе-режущий аппарат 45 мм, для троакаров  XCEL 12 мм, для прошивания тканей с наложением двух тройных рядов титановых скобок в шахматном порядке и одновременным рассечением ткани между ними.  Цифровая индикация положения лезвия в 3-х позициях, индикация блокировки аппарата, блок управления артикуляцией и ротацией ствола, функция принудительного возврата лезвия в исходное положение и принудительного раскрытия браншей. Аппарат имеет три рукоятки: упорную рукоятку, рукоятку закрытия браншей и рукоятку прошивания. На одной из браншей - индикатор положения лезвия, сантиметровая шкала, маркировка дистального/проксимального краев прошивания и дистального края разреза. </t>
  </si>
  <si>
    <t>Сменные кассеты со скобами к эндоскопическому сшивающему аппарату Эшелон 45, синие Кассеты со скобками сменные одноразовые, к линейному сшивающе-режущему аппарату серии Эшелон 45 мм для тканей нормальной толщины для формирования скобочного шва с высотой закрытой скобки 1,5 мм. Наличие в кассете канала для лезвия между тройными рядами скобок, встроенного механизма блокировки лезвия при использованной кассете. Кассета содержит 70 скобок из титанового сплава, расположенных в два тройных ряда в шахматном порядке. Длина ножки открытой скобки 3,5 мм. Длина скобочного шва примерно 45 мм. Линия механического шва превышает линию разреза минимум на 1,5 скобки в зависимости от толщины ткани. Поставляются заряженными, стерильными. Наличие предохранительной пластины на рабочей поверхности для предотвращения выпадения скобок при транспортировке и введении в аппарат. Материал скобок – МРТ-совместимый титановый сплав с содержанием ванадия и алюминия для снижения пластичности и предотвращения обратного разгибания скобок. Цветовая маркировка – синяя. Кассеты поставляются стерильными, предназначены для однократного использования.</t>
  </si>
  <si>
    <t>Сменные кассеты со скобами к аппарату эндоскопическому сшивающему Эшелон 45, белые Кассеты со скобками сменные одноразовые, к линейному сшивающе-режущему аппарату серии Эшелон 45 мм для сосудистых тканей и формированием скобочного шва с высотой закрытой скобки 1,0 мм. Наличие в кассете канала для лезвия между тройными рядами скобок, встроенного механизма блокировки лезвия при использованной кассете. Кассета содержит 70 скобок из титанового сплава, расположенных в два тройных ряда в шахматном порядке. Длина ножки открытой скобки 2,5 мм. Длина скобочного шва примерно 45 мм.  Линия механического шва превышает линию разреза минимум на 1,5 скобки в зависимости от толщины ткани. Поставляются заряженными, стерильными. Наличие предохранительной пластины на рабочей поверхности для предотвращения выпадения скобок при транспортировке и введении в аппарат. Материал скобок – МРТ-совместимый титановый сплав с содержанием ванадия и алюминия для снижения пластичности и предотвращения обратного разгибания скобок. Цветовая маркировка – белая. Кассеты поставляются стерильными, предназначены для однократного использования.</t>
  </si>
  <si>
    <r>
      <t>Аппарат  эндоскопический сшивающий артикуляционный ECHELON линейный с ножом (45 мм, 340 мм)</t>
    </r>
    <r>
      <rPr>
        <sz val="10"/>
        <color rgb="FF000000"/>
        <rFont val="Times New Roman"/>
        <family val="1"/>
        <charset val="204"/>
      </rPr>
      <t xml:space="preserve"> </t>
    </r>
  </si>
  <si>
    <r>
      <t>Кассеты со скобами к аппарату эндоскопическому сшивающему ECHELON 45 ENDOPATH, синие</t>
    </r>
    <r>
      <rPr>
        <sz val="10"/>
        <color rgb="FF000000"/>
        <rFont val="Times New Roman"/>
        <family val="1"/>
        <charset val="204"/>
      </rPr>
      <t xml:space="preserve"> </t>
    </r>
  </si>
  <si>
    <r>
      <t>Кассеты со скобами к аппарату эндоскопическому сшивающему ECHELON 45 ENDOPATH, белые</t>
    </r>
    <r>
      <rPr>
        <sz val="10"/>
        <color rgb="FF000000"/>
        <rFont val="Times New Roman"/>
        <family val="1"/>
        <charset val="204"/>
      </rPr>
      <t xml:space="preserve"> </t>
    </r>
  </si>
  <si>
    <t>каниста</t>
  </si>
  <si>
    <t xml:space="preserve">Муравьиная кислота 85-86% </t>
  </si>
  <si>
    <t>25кг</t>
  </si>
  <si>
    <t>размер 4х500 шелковая основа</t>
  </si>
  <si>
    <t>раствор для инфузий 5% 500,0</t>
  </si>
  <si>
    <t xml:space="preserve">Катетер внутривенный периферический 20G – 1” розовый </t>
  </si>
  <si>
    <t>Вата гигиеническая стерильная упаковка 50 г</t>
  </si>
  <si>
    <t>Предметное стекло для микроскопии, с матовым
полем, с папиросной бумагой с чередованием</t>
  </si>
  <si>
    <t xml:space="preserve">предметное стекло для микроскопии, с матовым полем, 45° Углы, ДИМ. 75.0(+0,5) x 25.0(+0.5)мм,1,0-1,2 мм толщиной. С папиросной бумагой с чередованием. 50шт./коробка
</t>
  </si>
  <si>
    <t>синтетическая монтирующая среда для приготовления гистологических и цитологических препаратов 500 мл</t>
  </si>
  <si>
    <t>Рабочая вставка-ножницы (Карл Шторц) 34310 MA</t>
  </si>
  <si>
    <t>состав: Абсолютизированный изопропанол (концентрации
не ниже 99,97%), Тритон Х15 (октилфеноксиполиэтоксиэтанол), Фасовка – 1, 5, 10 литровые канистры. Применение: Полностью готов к применению. IsoPrep применяется для обезвоживания ткани на этапе гистологической проводки. Рекомендуемая толщина образца до 3-4 мм. Рекомендуемый протокол проводки прилагается. Пригоден для использования при ручной проводке, а также в аппаратах карусельного и замкнутого типов</t>
  </si>
  <si>
    <t>заменитель ксилола Tissue-Clear. Cостав: изопарафиновые углеводороды. Хранение: 5 лет при температуре 18–30°C. Запах: нет. Влияние на окружающую среду: не загрязняет,
биоразрушаемый</t>
  </si>
  <si>
    <t>назначение: Краситель для микроскопических препаратов. Обеспечивает визуализацию ядер клеток в срезах (парафиновых, криостатных, вибрoтомных, изготовленных на замораживающем микротоме) и цитологических препаратах. Реагент не
содержит этанола и метанола. Предназначен для использования в качестве ядерного красителя при постановке иммуноцитохимических реакций в сочетании с различными типами хромогенов (в том числе и с растворимыми в этаноле) и для окраски
гематоксилин-эозином. Краситель удобно использовать при автоматизированной окраске гистологических препаратов</t>
  </si>
  <si>
    <t>эозин является цитоплазматическим красителем. Окрашивает цитоплазму клеток и волокна межклеточного вещества в срезах и цитологических препаратах в различные оттенки розового цвета. Предназначен для использования в качестве цитоплазматического красителя после окраски гематоксилином. Спиртовые растворы эозина окрашивают ткани более интенсивно, чем водные.</t>
  </si>
  <si>
    <t>покровные стекла обладают великолепной ровностью и гибкостью, что обеспечивает качественное покрытие даже при большой площади препарата. Толщина 0,13-
0,16 мм</t>
  </si>
  <si>
    <t>предназначены для хранения предметных стекол. Размер 230x 180 x 38 (h)</t>
  </si>
  <si>
    <t>Держатель на 25 предметных стекол с пластиковой ручкой</t>
  </si>
  <si>
    <t>Термометры спиртовые, для холодильников</t>
  </si>
  <si>
    <t>Одноразовые кружка Эсмарха стерильная, 2 литра</t>
  </si>
  <si>
    <t>Нить хирургическая нерассасывающаяся стерильная. Нить капроновая (полиамидная), плетеная, неокрашенная 0 - (метрикс3,5- 75см) HR-35</t>
  </si>
  <si>
    <t>Нить хирургическая нерассасывающаяся стерильная. Нить капроновая (полиамидная), плетеная, неокрашенная 1 - (метрикс4-75c) HR-35</t>
  </si>
  <si>
    <t>Гистологические кассеты с прямоугольными отверстиями с крышкой.размер отверстий состаляет 0,9 мм</t>
  </si>
  <si>
    <t>раствор для инфузий 0,9% 250 мл</t>
  </si>
  <si>
    <t>Итого:</t>
  </si>
  <si>
    <t>Приложение 1 к объявлению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</si>
</sst>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9]General"/>
    <numFmt numFmtId="165" formatCode="#,##0.0"/>
  </numFmts>
  <fonts count="15" x14ac:knownFonts="1">
    <font>
      <sz val="11"/>
      <color theme="1"/>
      <name val="Calibri"/>
      <family val="2"/>
      <charset val="204"/>
      <scheme val="minor"/>
    </font>
    <font>
      <sz val="11"/>
      <color theme="1"/>
      <name val="Calibri"/>
      <family val="2"/>
      <charset val="204"/>
      <scheme val="minor"/>
    </font>
    <font>
      <b/>
      <sz val="11"/>
      <color theme="3"/>
      <name val="Calibri"/>
      <family val="2"/>
      <charset val="204"/>
      <scheme val="minor"/>
    </font>
    <font>
      <sz val="11"/>
      <color theme="1"/>
      <name val="Calibri"/>
      <family val="2"/>
      <scheme val="minor"/>
    </font>
    <font>
      <sz val="10"/>
      <name val="Arial Cyr"/>
      <charset val="204"/>
    </font>
    <font>
      <sz val="10"/>
      <color rgb="FF000000"/>
      <name val="Arial Cyr"/>
      <charset val="204"/>
    </font>
    <font>
      <sz val="10"/>
      <name val="Times New Roman"/>
      <family val="1"/>
      <charset val="204"/>
    </font>
    <font>
      <b/>
      <sz val="10"/>
      <name val="Times New Roman"/>
      <family val="1"/>
      <charset val="204"/>
    </font>
    <font>
      <sz val="11"/>
      <name val="Times New Roman"/>
      <family val="1"/>
      <charset val="204"/>
    </font>
    <font>
      <sz val="12"/>
      <name val="Times New Roman"/>
      <family val="1"/>
      <charset val="204"/>
    </font>
    <font>
      <sz val="10"/>
      <color rgb="FF000000"/>
      <name val="Times New Roman"/>
      <family val="1"/>
      <charset val="204"/>
    </font>
    <font>
      <b/>
      <sz val="9"/>
      <name val="Times New Roman"/>
      <family val="1"/>
      <charset val="204"/>
    </font>
    <font>
      <sz val="9"/>
      <name val="Times New Roman"/>
      <family val="1"/>
      <charset val="204"/>
    </font>
    <font>
      <sz val="9"/>
      <color rgb="FF000000"/>
      <name val="Times New Roman"/>
      <family val="1"/>
      <charset val="204"/>
    </font>
    <font>
      <sz val="10"/>
      <color theme="1"/>
      <name val="Times New Roman"/>
      <family val="1"/>
      <charset val="204"/>
    </font>
  </fonts>
  <fills count="8">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2" fillId="0" borderId="3" applyNumberFormat="0" applyFill="0" applyAlignment="0" applyProtection="0"/>
    <xf numFmtId="0" fontId="3" fillId="0" borderId="0"/>
    <xf numFmtId="0" fontId="4" fillId="0" borderId="0"/>
    <xf numFmtId="164" fontId="5" fillId="0" borderId="0"/>
    <xf numFmtId="0" fontId="4" fillId="0" borderId="0">
      <alignment horizontal="center"/>
    </xf>
    <xf numFmtId="0" fontId="4" fillId="0" borderId="0">
      <alignment horizontal="center"/>
    </xf>
  </cellStyleXfs>
  <cellXfs count="182">
    <xf numFmtId="0" fontId="0" fillId="0" borderId="0" xfId="0"/>
    <xf numFmtId="0" fontId="6" fillId="0" borderId="1" xfId="0" applyFont="1" applyFill="1" applyBorder="1" applyAlignment="1">
      <alignment horizontal="center" vertical="center"/>
    </xf>
    <xf numFmtId="0" fontId="6" fillId="0" borderId="0" xfId="0" applyFont="1" applyFill="1" applyAlignment="1">
      <alignment vertical="center"/>
    </xf>
    <xf numFmtId="0" fontId="6" fillId="0" borderId="1" xfId="2"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vertical="top" wrapText="1"/>
    </xf>
    <xf numFmtId="0" fontId="6" fillId="0" borderId="1" xfId="2" applyFont="1" applyFill="1" applyBorder="1" applyAlignment="1" applyProtection="1">
      <alignment horizontal="left" vertical="top" wrapText="1"/>
    </xf>
    <xf numFmtId="4" fontId="6" fillId="0" borderId="1" xfId="7"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0" fontId="6" fillId="0" borderId="1" xfId="2" applyFont="1" applyFill="1" applyBorder="1" applyAlignment="1" applyProtection="1">
      <alignment horizontal="center" vertical="center"/>
      <protection locked="0"/>
    </xf>
    <xf numFmtId="3" fontId="6" fillId="0" borderId="1" xfId="2" applyNumberFormat="1" applyFont="1" applyFill="1" applyBorder="1" applyAlignment="1" applyProtection="1">
      <alignment horizontal="center" vertical="center"/>
      <protection locked="0"/>
    </xf>
    <xf numFmtId="3" fontId="6" fillId="0" borderId="1" xfId="2" applyNumberFormat="1" applyFont="1" applyFill="1" applyBorder="1" applyAlignment="1" applyProtection="1">
      <alignment horizontal="center" vertical="center" wrapText="1"/>
    </xf>
    <xf numFmtId="3" fontId="6" fillId="0" borderId="1" xfId="5" applyNumberFormat="1" applyFont="1" applyFill="1" applyBorder="1" applyAlignment="1" applyProtection="1">
      <alignment horizontal="center" vertical="center" wrapText="1"/>
      <protection locked="0"/>
    </xf>
    <xf numFmtId="3" fontId="6" fillId="0" borderId="1" xfId="7" applyNumberFormat="1" applyFont="1" applyFill="1" applyBorder="1" applyAlignment="1">
      <alignment horizontal="center" vertical="center" wrapText="1"/>
    </xf>
    <xf numFmtId="3" fontId="6" fillId="0" borderId="4" xfId="7" applyNumberFormat="1" applyFont="1" applyFill="1" applyBorder="1" applyAlignment="1">
      <alignment horizontal="center" vertical="center" wrapText="1"/>
    </xf>
    <xf numFmtId="4" fontId="6" fillId="0" borderId="4" xfId="7"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3" fontId="6" fillId="0" borderId="1" xfId="7" applyNumberFormat="1" applyFont="1" applyFill="1" applyBorder="1" applyAlignment="1">
      <alignment horizontal="left" vertical="top" wrapText="1"/>
    </xf>
    <xf numFmtId="0" fontId="6" fillId="0" borderId="0" xfId="0" applyFont="1" applyFill="1" applyBorder="1"/>
    <xf numFmtId="0" fontId="6" fillId="0" borderId="0" xfId="0" applyFont="1" applyFill="1"/>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right" vertical="center" wrapText="1"/>
    </xf>
    <xf numFmtId="3" fontId="7" fillId="0" borderId="0" xfId="0" applyNumberFormat="1" applyFont="1" applyFill="1" applyAlignment="1">
      <alignment horizontal="center" vertical="center"/>
    </xf>
    <xf numFmtId="4" fontId="7" fillId="0" borderId="0" xfId="0" applyNumberFormat="1" applyFont="1" applyFill="1" applyAlignment="1">
      <alignment horizontal="center" vertical="center"/>
    </xf>
    <xf numFmtId="4" fontId="7" fillId="0" borderId="1"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vertical="top" wrapText="1"/>
    </xf>
    <xf numFmtId="3" fontId="6"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vertical="top" wrapText="1"/>
    </xf>
    <xf numFmtId="3" fontId="6" fillId="0" borderId="0" xfId="0" applyNumberFormat="1" applyFont="1" applyFill="1" applyAlignment="1">
      <alignment horizontal="center" vertical="center"/>
    </xf>
    <xf numFmtId="4" fontId="6" fillId="0" borderId="0" xfId="0" applyNumberFormat="1" applyFont="1" applyFill="1" applyAlignment="1">
      <alignment horizontal="center" vertical="center"/>
    </xf>
    <xf numFmtId="3"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top" wrapText="1"/>
    </xf>
    <xf numFmtId="0" fontId="6" fillId="0" borderId="6" xfId="0" applyFont="1" applyFill="1" applyBorder="1" applyAlignment="1">
      <alignment horizontal="left" vertical="center" wrapText="1"/>
    </xf>
    <xf numFmtId="0" fontId="6" fillId="0" borderId="6" xfId="0" applyFont="1" applyFill="1" applyBorder="1" applyAlignment="1">
      <alignment vertical="top" wrapText="1"/>
    </xf>
    <xf numFmtId="0" fontId="6" fillId="0" borderId="4" xfId="0" applyFont="1" applyFill="1" applyBorder="1" applyAlignment="1">
      <alignment horizontal="center" vertical="center"/>
    </xf>
    <xf numFmtId="4" fontId="6" fillId="0" borderId="1" xfId="2" applyNumberFormat="1" applyFont="1" applyFill="1" applyBorder="1" applyAlignment="1" applyProtection="1">
      <alignment horizontal="center" vertical="center"/>
      <protection locked="0"/>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center" wrapText="1"/>
    </xf>
    <xf numFmtId="1"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xf>
    <xf numFmtId="0" fontId="6" fillId="0" borderId="1" xfId="0" applyFont="1" applyFill="1" applyBorder="1" applyAlignment="1">
      <alignment horizontal="left" vertical="top"/>
    </xf>
    <xf numFmtId="0" fontId="7" fillId="0" borderId="0" xfId="0" applyFont="1" applyFill="1" applyBorder="1" applyAlignment="1">
      <alignment horizontal="center" vertical="center"/>
    </xf>
    <xf numFmtId="0" fontId="7" fillId="0" borderId="0" xfId="0" applyFont="1" applyFill="1" applyBorder="1" applyAlignment="1">
      <alignment horizontal="center" vertical="top"/>
    </xf>
    <xf numFmtId="4" fontId="7" fillId="0" borderId="0"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5" xfId="0" applyFont="1" applyFill="1" applyBorder="1" applyAlignment="1">
      <alignment horizontal="center" wrapText="1"/>
    </xf>
    <xf numFmtId="4" fontId="8" fillId="0" borderId="5"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4" fontId="7" fillId="0" borderId="7" xfId="0" applyNumberFormat="1" applyFont="1" applyFill="1" applyBorder="1" applyAlignment="1">
      <alignment horizontal="center" vertical="center"/>
    </xf>
    <xf numFmtId="4" fontId="6" fillId="0" borderId="7" xfId="0" applyNumberFormat="1" applyFont="1" applyFill="1" applyBorder="1" applyAlignment="1">
      <alignment horizontal="center" vertical="center"/>
    </xf>
    <xf numFmtId="0" fontId="6" fillId="0" borderId="4" xfId="0" applyFont="1" applyFill="1" applyBorder="1" applyAlignment="1">
      <alignment horizontal="left" vertical="center" wrapText="1"/>
    </xf>
    <xf numFmtId="4" fontId="6" fillId="0" borderId="4"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4" fontId="6" fillId="0" borderId="8" xfId="0" applyNumberFormat="1" applyFont="1" applyFill="1" applyBorder="1" applyAlignment="1">
      <alignment horizontal="center" vertical="center"/>
    </xf>
    <xf numFmtId="165" fontId="6" fillId="0" borderId="4" xfId="0" applyNumberFormat="1" applyFont="1" applyFill="1" applyBorder="1" applyAlignment="1">
      <alignment horizontal="center" vertical="center"/>
    </xf>
    <xf numFmtId="164" fontId="10" fillId="0" borderId="0" xfId="5" applyFont="1" applyAlignment="1">
      <alignment vertical="center"/>
    </xf>
    <xf numFmtId="4" fontId="7"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vertical="top" wrapText="1"/>
    </xf>
    <xf numFmtId="0" fontId="6" fillId="3" borderId="1" xfId="0" applyFont="1" applyFill="1" applyBorder="1" applyAlignment="1">
      <alignment horizontal="center" vertical="center"/>
    </xf>
    <xf numFmtId="4"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0" fontId="6" fillId="3" borderId="0" xfId="0" applyFont="1" applyFill="1"/>
    <xf numFmtId="0" fontId="6" fillId="3" borderId="1" xfId="0" applyFont="1" applyFill="1" applyBorder="1" applyAlignment="1">
      <alignment horizontal="left" vertical="top" wrapText="1"/>
    </xf>
    <xf numFmtId="0" fontId="6" fillId="3" borderId="1" xfId="2" applyFont="1" applyFill="1" applyBorder="1" applyAlignment="1" applyProtection="1">
      <alignment horizontal="left" vertical="center" wrapText="1"/>
    </xf>
    <xf numFmtId="0" fontId="6" fillId="3" borderId="1" xfId="2" applyFont="1" applyFill="1" applyBorder="1" applyAlignment="1" applyProtection="1">
      <alignment horizontal="left" vertical="top" wrapText="1"/>
    </xf>
    <xf numFmtId="0" fontId="6" fillId="3" borderId="1" xfId="0" applyNumberFormat="1" applyFont="1" applyFill="1" applyBorder="1" applyAlignment="1">
      <alignment horizontal="left" vertical="center" wrapText="1"/>
    </xf>
    <xf numFmtId="0" fontId="6" fillId="3" borderId="1" xfId="0" applyNumberFormat="1" applyFont="1" applyFill="1" applyBorder="1" applyAlignment="1">
      <alignment horizontal="left" vertical="top" wrapText="1"/>
    </xf>
    <xf numFmtId="4" fontId="6" fillId="3" borderId="1" xfId="0" applyNumberFormat="1" applyFont="1" applyFill="1" applyBorder="1" applyAlignment="1">
      <alignment horizontal="center" vertical="center" wrapText="1"/>
    </xf>
    <xf numFmtId="4" fontId="6" fillId="3" borderId="1" xfId="5" applyNumberFormat="1" applyFont="1" applyFill="1" applyBorder="1" applyAlignment="1" applyProtection="1">
      <alignment horizontal="center" vertical="center" wrapText="1"/>
      <protection locked="0"/>
    </xf>
    <xf numFmtId="3" fontId="6" fillId="3" borderId="1" xfId="7" applyNumberFormat="1" applyFont="1" applyFill="1" applyBorder="1" applyAlignment="1">
      <alignment horizontal="left" vertical="center" wrapText="1"/>
    </xf>
    <xf numFmtId="2" fontId="6" fillId="3" borderId="1" xfId="7" applyNumberFormat="1" applyFont="1" applyFill="1" applyBorder="1" applyAlignment="1">
      <alignment horizontal="center" vertical="center" wrapText="1"/>
    </xf>
    <xf numFmtId="4" fontId="6" fillId="3" borderId="1" xfId="7"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xf>
    <xf numFmtId="1" fontId="8" fillId="0" borderId="5" xfId="0" applyNumberFormat="1"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2" xfId="0" applyFont="1" applyFill="1" applyBorder="1" applyAlignment="1">
      <alignment vertical="top"/>
    </xf>
    <xf numFmtId="2" fontId="6" fillId="0" borderId="1" xfId="7" applyNumberFormat="1" applyFont="1" applyFill="1" applyBorder="1" applyAlignment="1">
      <alignment horizontal="center" vertical="center" wrapText="1"/>
    </xf>
    <xf numFmtId="4" fontId="6" fillId="0" borderId="1" xfId="5" applyNumberFormat="1" applyFont="1" applyFill="1" applyBorder="1" applyAlignment="1" applyProtection="1">
      <alignment horizontal="center" vertical="center" wrapText="1"/>
      <protection locked="0"/>
    </xf>
    <xf numFmtId="3" fontId="11"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vertical="top" wrapText="1"/>
    </xf>
    <xf numFmtId="0" fontId="12" fillId="0"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2" fillId="4" borderId="1" xfId="0" applyFont="1" applyFill="1" applyBorder="1" applyAlignment="1">
      <alignment horizontal="left" vertical="center" wrapText="1"/>
    </xf>
    <xf numFmtId="0" fontId="12" fillId="4" borderId="1" xfId="0" applyFont="1" applyFill="1" applyBorder="1" applyAlignment="1">
      <alignment vertical="top" wrapText="1"/>
    </xf>
    <xf numFmtId="4" fontId="12" fillId="0" borderId="1" xfId="2" applyNumberFormat="1" applyFont="1" applyFill="1" applyBorder="1" applyAlignment="1" applyProtection="1">
      <alignment horizontal="center" vertical="center"/>
      <protection locked="0"/>
    </xf>
    <xf numFmtId="4" fontId="12" fillId="0" borderId="1" xfId="0" applyNumberFormat="1" applyFont="1" applyFill="1" applyBorder="1" applyAlignment="1">
      <alignment horizontal="center" vertical="center" wrapText="1"/>
    </xf>
    <xf numFmtId="0" fontId="12" fillId="4" borderId="1" xfId="0" applyFont="1" applyFill="1" applyBorder="1" applyAlignment="1">
      <alignment horizontal="left" vertical="top" wrapText="1"/>
    </xf>
    <xf numFmtId="3" fontId="12" fillId="4" borderId="1" xfId="7" applyNumberFormat="1" applyFont="1" applyFill="1" applyBorder="1" applyAlignment="1">
      <alignment horizontal="left" vertical="top" wrapText="1"/>
    </xf>
    <xf numFmtId="3" fontId="12" fillId="0" borderId="1" xfId="2" applyNumberFormat="1" applyFont="1" applyFill="1" applyBorder="1" applyAlignment="1" applyProtection="1">
      <alignment horizontal="center" vertical="center"/>
      <protection locked="0"/>
    </xf>
    <xf numFmtId="164" fontId="13" fillId="4" borderId="1" xfId="5" applyFont="1" applyFill="1" applyBorder="1" applyAlignment="1">
      <alignment vertical="center"/>
    </xf>
    <xf numFmtId="0" fontId="12" fillId="4" borderId="1" xfId="0" applyFont="1" applyFill="1" applyBorder="1" applyAlignment="1">
      <alignment horizontal="left" vertical="top"/>
    </xf>
    <xf numFmtId="165" fontId="12" fillId="0"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1" xfId="0" applyFont="1" applyFill="1" applyBorder="1" applyAlignment="1">
      <alignment horizontal="left" vertical="center" wrapText="1"/>
    </xf>
    <xf numFmtId="0" fontId="6" fillId="6" borderId="1" xfId="2" applyFont="1" applyFill="1" applyBorder="1" applyAlignment="1" applyProtection="1">
      <alignment horizontal="left" vertical="center" wrapText="1"/>
    </xf>
    <xf numFmtId="0" fontId="6" fillId="6" borderId="1" xfId="0" applyNumberFormat="1" applyFont="1" applyFill="1" applyBorder="1" applyAlignment="1">
      <alignment horizontal="left" vertical="center" wrapText="1"/>
    </xf>
    <xf numFmtId="3" fontId="6" fillId="6" borderId="1" xfId="7" applyNumberFormat="1" applyFont="1" applyFill="1" applyBorder="1" applyAlignment="1">
      <alignment horizontal="left" vertical="center" wrapText="1"/>
    </xf>
    <xf numFmtId="0" fontId="6" fillId="6" borderId="0" xfId="0" applyFont="1" applyFill="1" applyAlignment="1">
      <alignment horizontal="left" vertical="center" wrapText="1"/>
    </xf>
    <xf numFmtId="0" fontId="7" fillId="6" borderId="0" xfId="0" applyFont="1" applyFill="1" applyBorder="1" applyAlignment="1">
      <alignment horizontal="center" vertical="center"/>
    </xf>
    <xf numFmtId="164" fontId="10" fillId="6" borderId="1" xfId="5" applyFont="1" applyFill="1" applyBorder="1" applyAlignment="1">
      <alignment vertical="center"/>
    </xf>
    <xf numFmtId="0" fontId="6" fillId="6" borderId="0" xfId="0" applyFont="1" applyFill="1" applyBorder="1" applyAlignment="1">
      <alignment horizontal="left" vertical="center" wrapText="1"/>
    </xf>
    <xf numFmtId="0" fontId="7" fillId="6" borderId="0" xfId="0" applyFont="1" applyFill="1" applyBorder="1" applyAlignment="1">
      <alignment horizontal="center" vertical="top"/>
    </xf>
    <xf numFmtId="0" fontId="6" fillId="0" borderId="0" xfId="0" applyFont="1" applyFill="1" applyAlignment="1">
      <alignment horizontal="left" vertical="center"/>
    </xf>
    <xf numFmtId="0" fontId="7" fillId="0" borderId="0" xfId="0" applyFont="1" applyFill="1" applyAlignment="1">
      <alignment horizontal="left" vertical="center"/>
    </xf>
    <xf numFmtId="0" fontId="7" fillId="6" borderId="0" xfId="0" applyFont="1" applyFill="1" applyBorder="1" applyAlignment="1">
      <alignment horizontal="left" vertical="center"/>
    </xf>
    <xf numFmtId="0" fontId="6" fillId="6" borderId="1" xfId="0" applyFont="1" applyFill="1" applyBorder="1" applyAlignment="1">
      <alignment horizontal="left" vertical="center"/>
    </xf>
    <xf numFmtId="0" fontId="6" fillId="0" borderId="5" xfId="0" applyFont="1" applyFill="1" applyBorder="1" applyAlignment="1">
      <alignment horizontal="center" vertical="center" wrapText="1"/>
    </xf>
    <xf numFmtId="3" fontId="6" fillId="0" borderId="5" xfId="0" applyNumberFormat="1" applyFont="1" applyFill="1" applyBorder="1" applyAlignment="1">
      <alignment horizontal="center" vertical="center"/>
    </xf>
    <xf numFmtId="4" fontId="7" fillId="0" borderId="5" xfId="0" applyNumberFormat="1" applyFont="1" applyFill="1" applyBorder="1" applyAlignment="1">
      <alignment horizontal="center" vertical="center"/>
    </xf>
    <xf numFmtId="0" fontId="14" fillId="7" borderId="1" xfId="0" applyFont="1" applyFill="1" applyBorder="1" applyAlignment="1">
      <alignment horizontal="justify" vertical="center" wrapText="1"/>
    </xf>
    <xf numFmtId="0" fontId="14" fillId="7" borderId="1" xfId="0" applyFont="1" applyFill="1" applyBorder="1" applyAlignment="1">
      <alignment horizontal="center" vertical="center" wrapText="1"/>
    </xf>
    <xf numFmtId="0" fontId="10" fillId="7" borderId="1" xfId="0" applyFont="1" applyFill="1" applyBorder="1" applyAlignment="1">
      <alignment horizontal="justify" vertical="center" wrapText="1"/>
    </xf>
    <xf numFmtId="0" fontId="10" fillId="7"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center" vertical="top"/>
    </xf>
    <xf numFmtId="4" fontId="6" fillId="0" borderId="0" xfId="0" applyNumberFormat="1" applyFont="1" applyFill="1" applyAlignment="1">
      <alignment vertical="center"/>
    </xf>
    <xf numFmtId="4" fontId="10" fillId="7" borderId="1"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top"/>
    </xf>
    <xf numFmtId="4" fontId="14" fillId="0" borderId="0" xfId="0" applyNumberFormat="1" applyFont="1" applyAlignment="1">
      <alignment horizontal="center" vertical="center"/>
    </xf>
    <xf numFmtId="4" fontId="14" fillId="7" borderId="1" xfId="0" applyNumberFormat="1" applyFont="1" applyFill="1" applyBorder="1" applyAlignment="1">
      <alignment horizontal="center" vertical="center" wrapText="1"/>
    </xf>
    <xf numFmtId="4" fontId="14" fillId="7" borderId="7" xfId="0" applyNumberFormat="1" applyFont="1" applyFill="1" applyBorder="1" applyAlignment="1">
      <alignment horizontal="center" vertical="center" wrapText="1"/>
    </xf>
    <xf numFmtId="4" fontId="14" fillId="0" borderId="7" xfId="0" applyNumberFormat="1" applyFont="1" applyBorder="1" applyAlignment="1">
      <alignment horizontal="center" vertical="center" wrapText="1"/>
    </xf>
    <xf numFmtId="1" fontId="6" fillId="0" borderId="1"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10" fillId="0" borderId="1" xfId="0" applyFont="1" applyBorder="1"/>
    <xf numFmtId="0" fontId="14" fillId="7" borderId="1" xfId="0" applyFont="1" applyFill="1" applyBorder="1" applyAlignment="1">
      <alignment horizontal="left" vertical="top" wrapText="1"/>
    </xf>
    <xf numFmtId="4" fontId="7" fillId="0" borderId="0" xfId="0" applyNumberFormat="1" applyFont="1" applyFill="1" applyAlignment="1">
      <alignment horizontal="left" vertical="center" wrapText="1"/>
    </xf>
    <xf numFmtId="0" fontId="7" fillId="0" borderId="0" xfId="0" applyFont="1" applyFill="1" applyAlignment="1">
      <alignment horizontal="right" vertical="center"/>
    </xf>
    <xf numFmtId="0" fontId="7" fillId="0" borderId="0" xfId="0" applyFont="1" applyFill="1" applyAlignment="1">
      <alignment horizontal="center" vertical="center"/>
    </xf>
    <xf numFmtId="3" fontId="7"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applyBorder="1" applyAlignment="1">
      <alignment horizontal="center" vertical="top"/>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6" borderId="1" xfId="3"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4" fontId="11" fillId="0" borderId="7" xfId="0" applyNumberFormat="1" applyFont="1" applyFill="1" applyBorder="1" applyAlignment="1">
      <alignment horizontal="center" vertical="center" wrapText="1"/>
    </xf>
    <xf numFmtId="4" fontId="11" fillId="0" borderId="9"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3" applyFont="1" applyFill="1" applyBorder="1" applyAlignment="1">
      <alignment horizontal="center" vertical="center" wrapText="1"/>
    </xf>
    <xf numFmtId="3" fontId="11" fillId="0" borderId="1"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5" xfId="3"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3" fontId="7" fillId="0" borderId="4"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4" fontId="7" fillId="0" borderId="4"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3" applyFont="1" applyFill="1" applyBorder="1" applyAlignment="1">
      <alignment horizontal="center" vertical="center" wrapText="1"/>
    </xf>
  </cellXfs>
  <cellStyles count="8">
    <cellStyle name="Заголовок 3" xfId="2" builtinId="18"/>
    <cellStyle name="Обычный" xfId="0" builtinId="0"/>
    <cellStyle name="Обычный 2" xfId="1"/>
    <cellStyle name="Обычный 2 2" xfId="4"/>
    <cellStyle name="Обычный 3" xfId="3"/>
    <cellStyle name="Обычный 4" xfId="5"/>
    <cellStyle name="Обычный_Лист1" xfId="7"/>
    <cellStyle name="Стиль 1" xfId="6"/>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G131"/>
  <sheetViews>
    <sheetView tabSelected="1" view="pageBreakPreview" zoomScale="90" zoomScaleNormal="60" zoomScaleSheetLayoutView="90" workbookViewId="0">
      <selection activeCell="A2" sqref="A2"/>
    </sheetView>
  </sheetViews>
  <sheetFormatPr defaultColWidth="9.140625" defaultRowHeight="12.75" x14ac:dyDescent="0.2"/>
  <cols>
    <col min="1" max="1" width="8.5703125" style="34" customWidth="1"/>
    <col min="2" max="2" width="44.7109375" style="119" customWidth="1"/>
    <col min="3" max="3" width="115" style="119" customWidth="1"/>
    <col min="4" max="4" width="9.140625" style="34" customWidth="1"/>
    <col min="5" max="5" width="9.5703125" style="37" customWidth="1"/>
    <col min="6" max="6" width="14" style="38" customWidth="1"/>
    <col min="7" max="7" width="16.7109375" style="38" customWidth="1"/>
    <col min="8" max="16384" width="9.140625" style="23"/>
  </cols>
  <sheetData>
    <row r="1" spans="1:7" ht="12.75" customHeight="1" x14ac:dyDescent="0.2">
      <c r="A1" s="150" t="s">
        <v>552</v>
      </c>
      <c r="B1" s="150"/>
      <c r="C1" s="150"/>
      <c r="D1" s="150"/>
      <c r="E1" s="150"/>
      <c r="F1" s="150"/>
      <c r="G1" s="150"/>
    </row>
    <row r="2" spans="1:7" x14ac:dyDescent="0.2">
      <c r="A2" s="90"/>
      <c r="B2" s="2"/>
      <c r="C2" s="124"/>
      <c r="D2" s="2"/>
      <c r="E2" s="2"/>
      <c r="F2" s="138"/>
      <c r="G2" s="2"/>
    </row>
    <row r="3" spans="1:7" x14ac:dyDescent="0.2">
      <c r="A3" s="160" t="s">
        <v>9</v>
      </c>
      <c r="B3" s="160"/>
      <c r="C3" s="160"/>
      <c r="D3" s="160"/>
      <c r="E3" s="160"/>
      <c r="F3" s="160"/>
      <c r="G3" s="160"/>
    </row>
    <row r="4" spans="1:7" x14ac:dyDescent="0.2">
      <c r="A4" s="151" t="s">
        <v>2</v>
      </c>
      <c r="B4" s="151"/>
      <c r="C4" s="151"/>
      <c r="D4" s="151"/>
      <c r="E4" s="151"/>
      <c r="F4" s="151"/>
      <c r="G4" s="151"/>
    </row>
    <row r="5" spans="1:7" x14ac:dyDescent="0.2">
      <c r="A5" s="136"/>
      <c r="B5" s="136"/>
      <c r="C5" s="125"/>
      <c r="D5" s="136"/>
      <c r="E5" s="136"/>
      <c r="F5" s="28"/>
      <c r="G5" s="136"/>
    </row>
    <row r="6" spans="1:7" ht="27" customHeight="1" x14ac:dyDescent="0.2">
      <c r="A6" s="161" t="s">
        <v>45</v>
      </c>
      <c r="B6" s="162" t="s">
        <v>4</v>
      </c>
      <c r="C6" s="155" t="s">
        <v>44</v>
      </c>
      <c r="D6" s="157" t="s">
        <v>0</v>
      </c>
      <c r="E6" s="152" t="s">
        <v>1</v>
      </c>
      <c r="F6" s="153" t="s">
        <v>8</v>
      </c>
      <c r="G6" s="153" t="s">
        <v>5</v>
      </c>
    </row>
    <row r="7" spans="1:7" ht="27" customHeight="1" x14ac:dyDescent="0.2">
      <c r="A7" s="161"/>
      <c r="B7" s="162"/>
      <c r="C7" s="156"/>
      <c r="D7" s="157"/>
      <c r="E7" s="152"/>
      <c r="F7" s="153"/>
      <c r="G7" s="153"/>
    </row>
    <row r="8" spans="1:7" s="2" customFormat="1" ht="49.5" customHeight="1" x14ac:dyDescent="0.25">
      <c r="A8" s="5">
        <v>1</v>
      </c>
      <c r="B8" s="115" t="s">
        <v>533</v>
      </c>
      <c r="C8" s="115" t="s">
        <v>511</v>
      </c>
      <c r="D8" s="5" t="s">
        <v>52</v>
      </c>
      <c r="E8" s="12">
        <v>400</v>
      </c>
      <c r="F8" s="6">
        <v>178</v>
      </c>
      <c r="G8" s="29">
        <f>E8*F8</f>
        <v>71200</v>
      </c>
    </row>
    <row r="9" spans="1:7" ht="31.5" customHeight="1" x14ac:dyDescent="0.2">
      <c r="A9" s="5">
        <v>2</v>
      </c>
      <c r="B9" s="115" t="s">
        <v>57</v>
      </c>
      <c r="C9" s="115" t="s">
        <v>360</v>
      </c>
      <c r="D9" s="5" t="s">
        <v>37</v>
      </c>
      <c r="E9" s="12">
        <v>500</v>
      </c>
      <c r="F9" s="6">
        <v>290</v>
      </c>
      <c r="G9" s="29">
        <f t="shared" ref="G9:G46" si="0">E9*F9</f>
        <v>145000</v>
      </c>
    </row>
    <row r="10" spans="1:7" ht="117" customHeight="1" x14ac:dyDescent="0.2">
      <c r="A10" s="5">
        <v>3</v>
      </c>
      <c r="B10" s="115" t="s">
        <v>60</v>
      </c>
      <c r="C10" s="115" t="s">
        <v>368</v>
      </c>
      <c r="D10" s="5" t="s">
        <v>37</v>
      </c>
      <c r="E10" s="12">
        <v>300</v>
      </c>
      <c r="F10" s="6">
        <v>20.69</v>
      </c>
      <c r="G10" s="29">
        <f t="shared" si="0"/>
        <v>6207</v>
      </c>
    </row>
    <row r="11" spans="1:7" ht="100.5" customHeight="1" x14ac:dyDescent="0.2">
      <c r="A11" s="5">
        <v>4</v>
      </c>
      <c r="B11" s="115" t="s">
        <v>61</v>
      </c>
      <c r="C11" s="115" t="s">
        <v>368</v>
      </c>
      <c r="D11" s="5" t="s">
        <v>37</v>
      </c>
      <c r="E11" s="12">
        <v>4000</v>
      </c>
      <c r="F11" s="6">
        <v>24</v>
      </c>
      <c r="G11" s="29">
        <f t="shared" si="0"/>
        <v>96000</v>
      </c>
    </row>
    <row r="12" spans="1:7" x14ac:dyDescent="0.2">
      <c r="A12" s="5">
        <v>5</v>
      </c>
      <c r="B12" s="115" t="s">
        <v>63</v>
      </c>
      <c r="C12" s="115"/>
      <c r="D12" s="5" t="s">
        <v>7</v>
      </c>
      <c r="E12" s="12">
        <v>1000</v>
      </c>
      <c r="F12" s="141">
        <v>64.8</v>
      </c>
      <c r="G12" s="29">
        <f t="shared" si="0"/>
        <v>64800</v>
      </c>
    </row>
    <row r="13" spans="1:7" x14ac:dyDescent="0.2">
      <c r="A13" s="5">
        <v>6</v>
      </c>
      <c r="B13" s="115" t="s">
        <v>514</v>
      </c>
      <c r="C13" s="115"/>
      <c r="D13" s="5" t="s">
        <v>7</v>
      </c>
      <c r="E13" s="12">
        <v>400</v>
      </c>
      <c r="F13" s="6">
        <v>67.2</v>
      </c>
      <c r="G13" s="29">
        <f t="shared" si="0"/>
        <v>26880</v>
      </c>
    </row>
    <row r="14" spans="1:7" x14ac:dyDescent="0.2">
      <c r="A14" s="5">
        <v>7</v>
      </c>
      <c r="B14" s="115" t="s">
        <v>501</v>
      </c>
      <c r="C14" s="115"/>
      <c r="D14" s="5" t="s">
        <v>37</v>
      </c>
      <c r="E14" s="12">
        <v>20</v>
      </c>
      <c r="F14" s="6">
        <v>300</v>
      </c>
      <c r="G14" s="29">
        <f t="shared" si="0"/>
        <v>6000</v>
      </c>
    </row>
    <row r="15" spans="1:7" x14ac:dyDescent="0.2">
      <c r="A15" s="5">
        <v>8</v>
      </c>
      <c r="B15" s="115" t="s">
        <v>67</v>
      </c>
      <c r="C15" s="115" t="s">
        <v>530</v>
      </c>
      <c r="D15" s="5" t="s">
        <v>37</v>
      </c>
      <c r="E15" s="12">
        <v>200</v>
      </c>
      <c r="F15" s="6">
        <v>300</v>
      </c>
      <c r="G15" s="29">
        <f t="shared" si="0"/>
        <v>60000</v>
      </c>
    </row>
    <row r="16" spans="1:7" ht="67.5" customHeight="1" x14ac:dyDescent="0.2">
      <c r="A16" s="5">
        <v>9</v>
      </c>
      <c r="B16" s="115" t="s">
        <v>80</v>
      </c>
      <c r="C16" s="115" t="s">
        <v>375</v>
      </c>
      <c r="D16" s="5" t="s">
        <v>37</v>
      </c>
      <c r="E16" s="12">
        <v>400</v>
      </c>
      <c r="F16" s="6">
        <v>180</v>
      </c>
      <c r="G16" s="29">
        <f t="shared" si="0"/>
        <v>72000</v>
      </c>
    </row>
    <row r="17" spans="1:7" ht="51" x14ac:dyDescent="0.2">
      <c r="A17" s="5">
        <v>10</v>
      </c>
      <c r="B17" s="115" t="s">
        <v>81</v>
      </c>
      <c r="C17" s="115" t="s">
        <v>363</v>
      </c>
      <c r="D17" s="5" t="s">
        <v>37</v>
      </c>
      <c r="E17" s="12">
        <v>100</v>
      </c>
      <c r="F17" s="6">
        <v>180</v>
      </c>
      <c r="G17" s="29">
        <f t="shared" si="0"/>
        <v>18000</v>
      </c>
    </row>
    <row r="18" spans="1:7" ht="53.25" customHeight="1" x14ac:dyDescent="0.2">
      <c r="A18" s="5">
        <v>11</v>
      </c>
      <c r="B18" s="115" t="s">
        <v>96</v>
      </c>
      <c r="C18" s="115" t="s">
        <v>462</v>
      </c>
      <c r="D18" s="1" t="s">
        <v>37</v>
      </c>
      <c r="E18" s="12">
        <v>10</v>
      </c>
      <c r="F18" s="6">
        <v>1500</v>
      </c>
      <c r="G18" s="29">
        <f t="shared" si="0"/>
        <v>15000</v>
      </c>
    </row>
    <row r="19" spans="1:7" ht="58.5" customHeight="1" x14ac:dyDescent="0.2">
      <c r="A19" s="5">
        <v>12</v>
      </c>
      <c r="B19" s="116" t="s">
        <v>101</v>
      </c>
      <c r="C19" s="116" t="s">
        <v>467</v>
      </c>
      <c r="D19" s="1" t="s">
        <v>37</v>
      </c>
      <c r="E19" s="14">
        <v>60</v>
      </c>
      <c r="F19" s="6">
        <v>420</v>
      </c>
      <c r="G19" s="29">
        <f t="shared" si="0"/>
        <v>25200</v>
      </c>
    </row>
    <row r="20" spans="1:7" ht="52.5" customHeight="1" x14ac:dyDescent="0.2">
      <c r="A20" s="5">
        <v>13</v>
      </c>
      <c r="B20" s="116" t="s">
        <v>547</v>
      </c>
      <c r="C20" s="116" t="s">
        <v>502</v>
      </c>
      <c r="D20" s="1" t="s">
        <v>37</v>
      </c>
      <c r="E20" s="14">
        <v>60</v>
      </c>
      <c r="F20" s="6">
        <v>420</v>
      </c>
      <c r="G20" s="29">
        <f t="shared" si="0"/>
        <v>25200</v>
      </c>
    </row>
    <row r="21" spans="1:7" ht="55.5" customHeight="1" x14ac:dyDescent="0.2">
      <c r="A21" s="5">
        <v>14</v>
      </c>
      <c r="B21" s="116" t="s">
        <v>548</v>
      </c>
      <c r="C21" s="116" t="s">
        <v>470</v>
      </c>
      <c r="D21" s="1" t="s">
        <v>37</v>
      </c>
      <c r="E21" s="14">
        <v>60</v>
      </c>
      <c r="F21" s="6">
        <v>420</v>
      </c>
      <c r="G21" s="29">
        <f t="shared" si="0"/>
        <v>25200</v>
      </c>
    </row>
    <row r="22" spans="1:7" ht="30.75" customHeight="1" x14ac:dyDescent="0.2">
      <c r="A22" s="5">
        <v>15</v>
      </c>
      <c r="B22" s="115" t="s">
        <v>116</v>
      </c>
      <c r="C22" s="115"/>
      <c r="D22" s="1" t="s">
        <v>37</v>
      </c>
      <c r="E22" s="14">
        <v>10</v>
      </c>
      <c r="F22" s="6">
        <v>6000</v>
      </c>
      <c r="G22" s="29">
        <f t="shared" si="0"/>
        <v>60000</v>
      </c>
    </row>
    <row r="23" spans="1:7" ht="45.75" customHeight="1" x14ac:dyDescent="0.2">
      <c r="A23" s="5">
        <v>16</v>
      </c>
      <c r="B23" s="116" t="s">
        <v>549</v>
      </c>
      <c r="C23" s="116" t="s">
        <v>452</v>
      </c>
      <c r="D23" s="5" t="s">
        <v>52</v>
      </c>
      <c r="E23" s="12">
        <v>1</v>
      </c>
      <c r="F23" s="6">
        <v>14000</v>
      </c>
      <c r="G23" s="29">
        <f t="shared" si="0"/>
        <v>14000</v>
      </c>
    </row>
    <row r="24" spans="1:7" ht="56.25" customHeight="1" x14ac:dyDescent="0.2">
      <c r="A24" s="5">
        <v>17</v>
      </c>
      <c r="B24" s="115" t="s">
        <v>128</v>
      </c>
      <c r="C24" s="115" t="s">
        <v>442</v>
      </c>
      <c r="D24" s="1" t="s">
        <v>125</v>
      </c>
      <c r="E24" s="12">
        <v>3</v>
      </c>
      <c r="F24" s="6">
        <v>16000</v>
      </c>
      <c r="G24" s="29">
        <f t="shared" si="0"/>
        <v>48000</v>
      </c>
    </row>
    <row r="25" spans="1:7" ht="48.75" customHeight="1" x14ac:dyDescent="0.2">
      <c r="A25" s="5">
        <v>18</v>
      </c>
      <c r="B25" s="115" t="s">
        <v>148</v>
      </c>
      <c r="C25" s="115" t="s">
        <v>149</v>
      </c>
      <c r="D25" s="5" t="s">
        <v>52</v>
      </c>
      <c r="E25" s="12">
        <v>1</v>
      </c>
      <c r="F25" s="6">
        <v>133380</v>
      </c>
      <c r="G25" s="29">
        <f t="shared" si="0"/>
        <v>133380</v>
      </c>
    </row>
    <row r="26" spans="1:7" ht="37.5" customHeight="1" x14ac:dyDescent="0.2">
      <c r="A26" s="5">
        <v>19</v>
      </c>
      <c r="B26" s="115" t="s">
        <v>357</v>
      </c>
      <c r="C26" s="115" t="s">
        <v>418</v>
      </c>
      <c r="D26" s="5" t="s">
        <v>52</v>
      </c>
      <c r="E26" s="12">
        <v>2</v>
      </c>
      <c r="F26" s="6">
        <v>1890</v>
      </c>
      <c r="G26" s="29">
        <f t="shared" si="0"/>
        <v>3780</v>
      </c>
    </row>
    <row r="27" spans="1:7" ht="33.75" customHeight="1" x14ac:dyDescent="0.2">
      <c r="A27" s="5">
        <v>20</v>
      </c>
      <c r="B27" s="117" t="s">
        <v>174</v>
      </c>
      <c r="C27" s="117" t="s">
        <v>412</v>
      </c>
      <c r="D27" s="5" t="s">
        <v>52</v>
      </c>
      <c r="E27" s="15">
        <v>15</v>
      </c>
      <c r="F27" s="7">
        <v>300</v>
      </c>
      <c r="G27" s="29">
        <f t="shared" si="0"/>
        <v>4500</v>
      </c>
    </row>
    <row r="28" spans="1:7" ht="37.5" customHeight="1" x14ac:dyDescent="0.2">
      <c r="A28" s="5">
        <v>21</v>
      </c>
      <c r="B28" s="117" t="s">
        <v>174</v>
      </c>
      <c r="C28" s="117" t="s">
        <v>413</v>
      </c>
      <c r="D28" s="5" t="s">
        <v>52</v>
      </c>
      <c r="E28" s="15">
        <v>15</v>
      </c>
      <c r="F28" s="7">
        <v>350</v>
      </c>
      <c r="G28" s="29">
        <f t="shared" si="0"/>
        <v>5250</v>
      </c>
    </row>
    <row r="29" spans="1:7" ht="72.75" customHeight="1" x14ac:dyDescent="0.2">
      <c r="A29" s="5">
        <v>22</v>
      </c>
      <c r="B29" s="116" t="s">
        <v>176</v>
      </c>
      <c r="C29" s="116" t="s">
        <v>177</v>
      </c>
      <c r="D29" s="5" t="s">
        <v>37</v>
      </c>
      <c r="E29" s="12">
        <v>4</v>
      </c>
      <c r="F29" s="6">
        <v>7500</v>
      </c>
      <c r="G29" s="29">
        <f t="shared" si="0"/>
        <v>30000</v>
      </c>
    </row>
    <row r="30" spans="1:7" ht="64.5" customHeight="1" x14ac:dyDescent="0.2">
      <c r="A30" s="5">
        <v>23</v>
      </c>
      <c r="B30" s="116" t="s">
        <v>178</v>
      </c>
      <c r="C30" s="116" t="s">
        <v>359</v>
      </c>
      <c r="D30" s="5" t="s">
        <v>37</v>
      </c>
      <c r="E30" s="12">
        <v>2</v>
      </c>
      <c r="F30" s="6">
        <v>22000</v>
      </c>
      <c r="G30" s="29">
        <f t="shared" si="0"/>
        <v>44000</v>
      </c>
    </row>
    <row r="31" spans="1:7" ht="96.75" customHeight="1" x14ac:dyDescent="0.2">
      <c r="A31" s="5">
        <v>24</v>
      </c>
      <c r="B31" s="116" t="s">
        <v>179</v>
      </c>
      <c r="C31" s="115" t="s">
        <v>510</v>
      </c>
      <c r="D31" s="5" t="s">
        <v>71</v>
      </c>
      <c r="E31" s="12">
        <v>1</v>
      </c>
      <c r="F31" s="6">
        <v>30000</v>
      </c>
      <c r="G31" s="29">
        <f t="shared" si="0"/>
        <v>30000</v>
      </c>
    </row>
    <row r="32" spans="1:7" ht="51" x14ac:dyDescent="0.2">
      <c r="A32" s="5">
        <v>25</v>
      </c>
      <c r="B32" s="116" t="s">
        <v>546</v>
      </c>
      <c r="C32" s="116" t="s">
        <v>503</v>
      </c>
      <c r="D32" s="5" t="s">
        <v>37</v>
      </c>
      <c r="E32" s="12">
        <v>100</v>
      </c>
      <c r="F32" s="6">
        <v>1150</v>
      </c>
      <c r="G32" s="29">
        <f t="shared" si="0"/>
        <v>115000</v>
      </c>
    </row>
    <row r="33" spans="1:7" ht="46.5" customHeight="1" x14ac:dyDescent="0.2">
      <c r="A33" s="5">
        <v>26</v>
      </c>
      <c r="B33" s="115" t="s">
        <v>545</v>
      </c>
      <c r="C33" s="115" t="s">
        <v>190</v>
      </c>
      <c r="D33" s="1" t="s">
        <v>37</v>
      </c>
      <c r="E33" s="16">
        <v>3</v>
      </c>
      <c r="F33" s="94">
        <v>982.2600000000001</v>
      </c>
      <c r="G33" s="29">
        <f t="shared" si="0"/>
        <v>2946.78</v>
      </c>
    </row>
    <row r="34" spans="1:7" ht="29.25" customHeight="1" x14ac:dyDescent="0.2">
      <c r="A34" s="5">
        <v>27</v>
      </c>
      <c r="B34" s="118" t="s">
        <v>191</v>
      </c>
      <c r="C34" s="115"/>
      <c r="D34" s="93" t="s">
        <v>37</v>
      </c>
      <c r="E34" s="12">
        <v>10</v>
      </c>
      <c r="F34" s="6">
        <v>4700</v>
      </c>
      <c r="G34" s="29">
        <f t="shared" si="0"/>
        <v>47000</v>
      </c>
    </row>
    <row r="35" spans="1:7" ht="33.75" customHeight="1" x14ac:dyDescent="0.2">
      <c r="A35" s="5">
        <v>28</v>
      </c>
      <c r="B35" s="116" t="s">
        <v>500</v>
      </c>
      <c r="C35" s="116" t="s">
        <v>504</v>
      </c>
      <c r="D35" s="1" t="s">
        <v>37</v>
      </c>
      <c r="E35" s="17">
        <v>500</v>
      </c>
      <c r="F35" s="11">
        <v>300</v>
      </c>
      <c r="G35" s="29">
        <f t="shared" si="0"/>
        <v>150000</v>
      </c>
    </row>
    <row r="36" spans="1:7" ht="33.75" customHeight="1" x14ac:dyDescent="0.2">
      <c r="A36" s="5">
        <v>29</v>
      </c>
      <c r="B36" s="4" t="s">
        <v>140</v>
      </c>
      <c r="C36" s="4" t="s">
        <v>475</v>
      </c>
      <c r="D36" s="1" t="s">
        <v>37</v>
      </c>
      <c r="E36" s="12">
        <v>12</v>
      </c>
      <c r="F36" s="6">
        <v>68000</v>
      </c>
      <c r="G36" s="29">
        <f t="shared" si="0"/>
        <v>816000</v>
      </c>
    </row>
    <row r="37" spans="1:7" ht="362.25" customHeight="1" x14ac:dyDescent="0.2">
      <c r="A37" s="5">
        <v>30</v>
      </c>
      <c r="B37" s="131" t="s">
        <v>515</v>
      </c>
      <c r="C37" s="131" t="s">
        <v>516</v>
      </c>
      <c r="D37" s="132" t="s">
        <v>37</v>
      </c>
      <c r="E37" s="132">
        <v>1</v>
      </c>
      <c r="F37" s="142">
        <v>181231</v>
      </c>
      <c r="G37" s="29">
        <f t="shared" si="0"/>
        <v>181231</v>
      </c>
    </row>
    <row r="38" spans="1:7" ht="142.5" customHeight="1" x14ac:dyDescent="0.2">
      <c r="A38" s="5">
        <v>31</v>
      </c>
      <c r="B38" s="131" t="s">
        <v>517</v>
      </c>
      <c r="C38" s="131" t="s">
        <v>518</v>
      </c>
      <c r="D38" s="132" t="s">
        <v>37</v>
      </c>
      <c r="E38" s="132">
        <v>6</v>
      </c>
      <c r="F38" s="143">
        <v>67449</v>
      </c>
      <c r="G38" s="29">
        <f t="shared" si="0"/>
        <v>404694</v>
      </c>
    </row>
    <row r="39" spans="1:7" ht="150.75" customHeight="1" x14ac:dyDescent="0.2">
      <c r="A39" s="5">
        <v>32</v>
      </c>
      <c r="B39" s="131" t="s">
        <v>519</v>
      </c>
      <c r="C39" s="131" t="s">
        <v>520</v>
      </c>
      <c r="D39" s="132" t="s">
        <v>37</v>
      </c>
      <c r="E39" s="132">
        <v>3</v>
      </c>
      <c r="F39" s="143">
        <v>67499</v>
      </c>
      <c r="G39" s="29">
        <f t="shared" si="0"/>
        <v>202497</v>
      </c>
    </row>
    <row r="40" spans="1:7" ht="130.5" customHeight="1" x14ac:dyDescent="0.2">
      <c r="A40" s="5">
        <v>33</v>
      </c>
      <c r="B40" s="148" t="s">
        <v>524</v>
      </c>
      <c r="C40" s="148" t="s">
        <v>521</v>
      </c>
      <c r="D40" s="132" t="s">
        <v>37</v>
      </c>
      <c r="E40" s="132">
        <v>1</v>
      </c>
      <c r="F40" s="142">
        <v>171816</v>
      </c>
      <c r="G40" s="29">
        <f t="shared" si="0"/>
        <v>171816</v>
      </c>
    </row>
    <row r="41" spans="1:7" ht="166.5" customHeight="1" x14ac:dyDescent="0.2">
      <c r="A41" s="5">
        <v>34</v>
      </c>
      <c r="B41" s="131" t="s">
        <v>525</v>
      </c>
      <c r="C41" s="131" t="s">
        <v>522</v>
      </c>
      <c r="D41" s="132" t="s">
        <v>37</v>
      </c>
      <c r="E41" s="132">
        <v>3</v>
      </c>
      <c r="F41" s="144">
        <v>67449</v>
      </c>
      <c r="G41" s="29">
        <f t="shared" si="0"/>
        <v>202347</v>
      </c>
    </row>
    <row r="42" spans="1:7" ht="159" customHeight="1" x14ac:dyDescent="0.2">
      <c r="A42" s="5">
        <v>35</v>
      </c>
      <c r="B42" s="131" t="s">
        <v>526</v>
      </c>
      <c r="C42" s="131" t="s">
        <v>523</v>
      </c>
      <c r="D42" s="132" t="s">
        <v>37</v>
      </c>
      <c r="E42" s="132">
        <v>3</v>
      </c>
      <c r="F42" s="143">
        <v>67449</v>
      </c>
      <c r="G42" s="29">
        <f t="shared" si="0"/>
        <v>202347</v>
      </c>
    </row>
    <row r="43" spans="1:7" ht="35.25" customHeight="1" x14ac:dyDescent="0.2">
      <c r="A43" s="5">
        <v>36</v>
      </c>
      <c r="B43" s="133" t="s">
        <v>537</v>
      </c>
      <c r="C43" s="131"/>
      <c r="D43" s="134" t="s">
        <v>37</v>
      </c>
      <c r="E43" s="134">
        <v>5</v>
      </c>
      <c r="F43" s="139">
        <v>137700</v>
      </c>
      <c r="G43" s="29">
        <f t="shared" si="0"/>
        <v>688500</v>
      </c>
    </row>
    <row r="44" spans="1:7" ht="37.5" customHeight="1" x14ac:dyDescent="0.2">
      <c r="A44" s="5">
        <v>37</v>
      </c>
      <c r="B44" s="4" t="s">
        <v>192</v>
      </c>
      <c r="C44" s="9" t="s">
        <v>404</v>
      </c>
      <c r="D44" s="1" t="s">
        <v>37</v>
      </c>
      <c r="E44" s="17">
        <v>300</v>
      </c>
      <c r="F44" s="11">
        <v>244.83</v>
      </c>
      <c r="G44" s="29">
        <f t="shared" si="0"/>
        <v>73449</v>
      </c>
    </row>
    <row r="45" spans="1:7" ht="38.25" customHeight="1" x14ac:dyDescent="0.2">
      <c r="A45" s="5">
        <v>38</v>
      </c>
      <c r="B45" s="4" t="s">
        <v>193</v>
      </c>
      <c r="C45" s="9" t="s">
        <v>404</v>
      </c>
      <c r="D45" s="1" t="s">
        <v>37</v>
      </c>
      <c r="E45" s="17">
        <v>800</v>
      </c>
      <c r="F45" s="11">
        <v>244.83</v>
      </c>
      <c r="G45" s="29">
        <f t="shared" si="0"/>
        <v>195864</v>
      </c>
    </row>
    <row r="46" spans="1:7" ht="35.25" customHeight="1" x14ac:dyDescent="0.2">
      <c r="A46" s="5">
        <v>39</v>
      </c>
      <c r="B46" s="4" t="s">
        <v>532</v>
      </c>
      <c r="C46" s="9" t="s">
        <v>404</v>
      </c>
      <c r="D46" s="1" t="s">
        <v>37</v>
      </c>
      <c r="E46" s="17">
        <v>100</v>
      </c>
      <c r="F46" s="11">
        <v>244.83</v>
      </c>
      <c r="G46" s="29">
        <f t="shared" si="0"/>
        <v>24483</v>
      </c>
    </row>
    <row r="47" spans="1:7" ht="26.25" customHeight="1" x14ac:dyDescent="0.2">
      <c r="A47" s="128"/>
      <c r="B47" s="57"/>
      <c r="C47" s="57"/>
      <c r="D47" s="56"/>
      <c r="E47" s="129"/>
      <c r="F47" s="60"/>
      <c r="G47" s="130">
        <f>SUM(G8:G46)</f>
        <v>4507771.78</v>
      </c>
    </row>
    <row r="48" spans="1:7" ht="26.25" customHeight="1" x14ac:dyDescent="0.2">
      <c r="A48" s="146"/>
      <c r="B48" s="30"/>
      <c r="C48" s="30"/>
      <c r="D48" s="8"/>
      <c r="E48" s="32"/>
      <c r="F48" s="33"/>
      <c r="G48" s="54"/>
    </row>
    <row r="49" spans="1:7" x14ac:dyDescent="0.2">
      <c r="A49" s="160" t="s">
        <v>50</v>
      </c>
      <c r="B49" s="160"/>
      <c r="C49" s="160"/>
      <c r="D49" s="160"/>
      <c r="E49" s="160"/>
      <c r="F49" s="160"/>
      <c r="G49" s="160"/>
    </row>
    <row r="50" spans="1:7" x14ac:dyDescent="0.2">
      <c r="A50" s="160"/>
      <c r="B50" s="160"/>
      <c r="C50" s="160"/>
      <c r="D50" s="160"/>
      <c r="E50" s="160"/>
      <c r="F50" s="160"/>
      <c r="G50" s="160"/>
    </row>
    <row r="51" spans="1:7" x14ac:dyDescent="0.2">
      <c r="A51" s="135"/>
      <c r="B51" s="120"/>
      <c r="C51" s="126"/>
      <c r="D51" s="135"/>
      <c r="E51" s="135"/>
      <c r="F51" s="54"/>
      <c r="G51" s="135"/>
    </row>
    <row r="52" spans="1:7" x14ac:dyDescent="0.2">
      <c r="A52" s="161" t="s">
        <v>45</v>
      </c>
      <c r="B52" s="162" t="s">
        <v>4</v>
      </c>
      <c r="C52" s="154" t="s">
        <v>44</v>
      </c>
      <c r="D52" s="157" t="s">
        <v>0</v>
      </c>
      <c r="E52" s="152" t="s">
        <v>1</v>
      </c>
      <c r="F52" s="153" t="s">
        <v>8</v>
      </c>
      <c r="G52" s="153" t="s">
        <v>5</v>
      </c>
    </row>
    <row r="53" spans="1:7" x14ac:dyDescent="0.2">
      <c r="A53" s="161"/>
      <c r="B53" s="162"/>
      <c r="C53" s="154"/>
      <c r="D53" s="157"/>
      <c r="E53" s="152"/>
      <c r="F53" s="153"/>
      <c r="G53" s="153"/>
    </row>
    <row r="54" spans="1:7" x14ac:dyDescent="0.2">
      <c r="A54" s="114">
        <v>40</v>
      </c>
      <c r="B54" s="115" t="s">
        <v>3</v>
      </c>
      <c r="C54" s="115" t="s">
        <v>409</v>
      </c>
      <c r="D54" s="1" t="s">
        <v>7</v>
      </c>
      <c r="E54" s="12">
        <v>8000</v>
      </c>
      <c r="F54" s="6">
        <v>171.61</v>
      </c>
      <c r="G54" s="6">
        <f>E54*F54</f>
        <v>1372880</v>
      </c>
    </row>
    <row r="55" spans="1:7" s="22" customFormat="1" x14ac:dyDescent="0.2">
      <c r="A55" s="114">
        <v>41</v>
      </c>
      <c r="B55" s="115" t="s">
        <v>26</v>
      </c>
      <c r="C55" s="115" t="s">
        <v>408</v>
      </c>
      <c r="D55" s="5" t="s">
        <v>42</v>
      </c>
      <c r="E55" s="12">
        <v>500</v>
      </c>
      <c r="F55" s="6">
        <v>126.4</v>
      </c>
      <c r="G55" s="6">
        <f t="shared" ref="G55:G78" si="1">E55*F55</f>
        <v>63200</v>
      </c>
    </row>
    <row r="56" spans="1:7" s="22" customFormat="1" x14ac:dyDescent="0.2">
      <c r="A56" s="114">
        <v>42</v>
      </c>
      <c r="B56" s="115" t="s">
        <v>34</v>
      </c>
      <c r="C56" s="115" t="s">
        <v>531</v>
      </c>
      <c r="D56" s="1" t="s">
        <v>7</v>
      </c>
      <c r="E56" s="12">
        <v>500</v>
      </c>
      <c r="F56" s="6">
        <v>178.3</v>
      </c>
      <c r="G56" s="6">
        <f t="shared" si="1"/>
        <v>89150</v>
      </c>
    </row>
    <row r="57" spans="1:7" x14ac:dyDescent="0.2">
      <c r="A57" s="114">
        <v>43</v>
      </c>
      <c r="B57" s="115" t="s">
        <v>214</v>
      </c>
      <c r="C57" s="115" t="s">
        <v>49</v>
      </c>
      <c r="D57" s="1" t="s">
        <v>7</v>
      </c>
      <c r="E57" s="12">
        <v>10</v>
      </c>
      <c r="F57" s="6">
        <v>561.85</v>
      </c>
      <c r="G57" s="6">
        <f t="shared" si="1"/>
        <v>5618.5</v>
      </c>
    </row>
    <row r="58" spans="1:7" x14ac:dyDescent="0.2">
      <c r="A58" s="114">
        <v>44</v>
      </c>
      <c r="B58" s="115" t="s">
        <v>27</v>
      </c>
      <c r="C58" s="115" t="s">
        <v>47</v>
      </c>
      <c r="D58" s="5" t="s">
        <v>37</v>
      </c>
      <c r="E58" s="12">
        <v>250</v>
      </c>
      <c r="F58" s="44">
        <v>500</v>
      </c>
      <c r="G58" s="6">
        <f t="shared" si="1"/>
        <v>125000</v>
      </c>
    </row>
    <row r="59" spans="1:7" x14ac:dyDescent="0.2">
      <c r="A59" s="114">
        <v>45</v>
      </c>
      <c r="B59" s="115" t="s">
        <v>28</v>
      </c>
      <c r="C59" s="115" t="s">
        <v>407</v>
      </c>
      <c r="D59" s="5" t="s">
        <v>42</v>
      </c>
      <c r="E59" s="12">
        <v>100</v>
      </c>
      <c r="F59" s="7">
        <v>38.47</v>
      </c>
      <c r="G59" s="6">
        <f t="shared" si="1"/>
        <v>3847</v>
      </c>
    </row>
    <row r="60" spans="1:7" x14ac:dyDescent="0.2">
      <c r="A60" s="114">
        <v>46</v>
      </c>
      <c r="B60" s="115" t="s">
        <v>219</v>
      </c>
      <c r="C60" s="118" t="s">
        <v>220</v>
      </c>
      <c r="D60" s="1" t="s">
        <v>7</v>
      </c>
      <c r="E60" s="14">
        <v>5</v>
      </c>
      <c r="F60" s="6">
        <v>12600</v>
      </c>
      <c r="G60" s="6">
        <f t="shared" si="1"/>
        <v>63000</v>
      </c>
    </row>
    <row r="61" spans="1:7" x14ac:dyDescent="0.2">
      <c r="A61" s="114">
        <v>47</v>
      </c>
      <c r="B61" s="121" t="s">
        <v>221</v>
      </c>
      <c r="C61" s="127" t="s">
        <v>411</v>
      </c>
      <c r="D61" s="1" t="s">
        <v>37</v>
      </c>
      <c r="E61" s="12">
        <v>30</v>
      </c>
      <c r="F61" s="6">
        <v>700</v>
      </c>
      <c r="G61" s="6">
        <f t="shared" si="1"/>
        <v>21000</v>
      </c>
    </row>
    <row r="62" spans="1:7" x14ac:dyDescent="0.2">
      <c r="A62" s="114">
        <v>48</v>
      </c>
      <c r="B62" s="115" t="s">
        <v>239</v>
      </c>
      <c r="C62" s="115" t="s">
        <v>240</v>
      </c>
      <c r="D62" s="1" t="s">
        <v>7</v>
      </c>
      <c r="E62" s="12">
        <v>80</v>
      </c>
      <c r="F62" s="6">
        <v>1606.45</v>
      </c>
      <c r="G62" s="6">
        <f t="shared" si="1"/>
        <v>128516</v>
      </c>
    </row>
    <row r="63" spans="1:7" x14ac:dyDescent="0.2">
      <c r="A63" s="114">
        <v>49</v>
      </c>
      <c r="B63" s="115" t="s">
        <v>241</v>
      </c>
      <c r="C63" s="115" t="s">
        <v>242</v>
      </c>
      <c r="D63" s="1" t="s">
        <v>228</v>
      </c>
      <c r="E63" s="12">
        <v>200</v>
      </c>
      <c r="F63" s="6">
        <v>3.58</v>
      </c>
      <c r="G63" s="6">
        <f t="shared" si="1"/>
        <v>716</v>
      </c>
    </row>
    <row r="64" spans="1:7" x14ac:dyDescent="0.2">
      <c r="A64" s="114">
        <v>50</v>
      </c>
      <c r="B64" s="115" t="s">
        <v>277</v>
      </c>
      <c r="C64" s="115" t="s">
        <v>278</v>
      </c>
      <c r="D64" s="1" t="s">
        <v>43</v>
      </c>
      <c r="E64" s="12">
        <v>150</v>
      </c>
      <c r="F64" s="6">
        <v>14.25</v>
      </c>
      <c r="G64" s="6">
        <f t="shared" si="1"/>
        <v>2137.5</v>
      </c>
    </row>
    <row r="65" spans="1:7" x14ac:dyDescent="0.2">
      <c r="A65" s="114">
        <v>51</v>
      </c>
      <c r="B65" s="115" t="s">
        <v>33</v>
      </c>
      <c r="C65" s="115" t="s">
        <v>282</v>
      </c>
      <c r="D65" s="1" t="s">
        <v>283</v>
      </c>
      <c r="E65" s="12">
        <v>10</v>
      </c>
      <c r="F65" s="6">
        <v>738.92</v>
      </c>
      <c r="G65" s="6">
        <f t="shared" si="1"/>
        <v>7389.2</v>
      </c>
    </row>
    <row r="66" spans="1:7" x14ac:dyDescent="0.2">
      <c r="A66" s="114">
        <v>52</v>
      </c>
      <c r="B66" s="115" t="s">
        <v>303</v>
      </c>
      <c r="C66" s="115" t="s">
        <v>304</v>
      </c>
      <c r="D66" s="45" t="s">
        <v>43</v>
      </c>
      <c r="E66" s="12">
        <v>200</v>
      </c>
      <c r="F66" s="6">
        <v>60.13</v>
      </c>
      <c r="G66" s="6">
        <f t="shared" si="1"/>
        <v>12026</v>
      </c>
    </row>
    <row r="67" spans="1:7" x14ac:dyDescent="0.2">
      <c r="A67" s="114">
        <v>53</v>
      </c>
      <c r="B67" s="115" t="s">
        <v>305</v>
      </c>
      <c r="C67" s="115" t="s">
        <v>306</v>
      </c>
      <c r="D67" s="45" t="s">
        <v>228</v>
      </c>
      <c r="E67" s="12">
        <v>60</v>
      </c>
      <c r="F67" s="6">
        <v>9.41</v>
      </c>
      <c r="G67" s="6">
        <f t="shared" si="1"/>
        <v>564.6</v>
      </c>
    </row>
    <row r="68" spans="1:7" x14ac:dyDescent="0.2">
      <c r="A68" s="114">
        <v>54</v>
      </c>
      <c r="B68" s="115" t="s">
        <v>307</v>
      </c>
      <c r="C68" s="115" t="s">
        <v>308</v>
      </c>
      <c r="D68" s="45" t="s">
        <v>228</v>
      </c>
      <c r="E68" s="12">
        <v>100</v>
      </c>
      <c r="F68" s="6">
        <v>10.130000000000001</v>
      </c>
      <c r="G68" s="6">
        <f t="shared" si="1"/>
        <v>1013.0000000000001</v>
      </c>
    </row>
    <row r="69" spans="1:7" x14ac:dyDescent="0.2">
      <c r="A69" s="114">
        <v>55</v>
      </c>
      <c r="B69" s="115" t="s">
        <v>3</v>
      </c>
      <c r="C69" s="115" t="s">
        <v>309</v>
      </c>
      <c r="D69" s="45" t="s">
        <v>7</v>
      </c>
      <c r="E69" s="12">
        <v>1000</v>
      </c>
      <c r="F69" s="6">
        <v>194.8</v>
      </c>
      <c r="G69" s="6">
        <f t="shared" si="1"/>
        <v>194800</v>
      </c>
    </row>
    <row r="70" spans="1:7" x14ac:dyDescent="0.2">
      <c r="A70" s="1">
        <v>56</v>
      </c>
      <c r="B70" s="4" t="s">
        <v>3</v>
      </c>
      <c r="C70" s="4" t="s">
        <v>550</v>
      </c>
      <c r="D70" s="45" t="s">
        <v>7</v>
      </c>
      <c r="E70" s="12">
        <v>5000</v>
      </c>
      <c r="F70" s="6">
        <v>132.07</v>
      </c>
      <c r="G70" s="6">
        <f t="shared" si="1"/>
        <v>660350</v>
      </c>
    </row>
    <row r="71" spans="1:7" x14ac:dyDescent="0.2">
      <c r="A71" s="114">
        <v>57</v>
      </c>
      <c r="B71" s="115" t="s">
        <v>34</v>
      </c>
      <c r="C71" s="115" t="s">
        <v>311</v>
      </c>
      <c r="D71" s="45" t="s">
        <v>7</v>
      </c>
      <c r="E71" s="12">
        <v>40</v>
      </c>
      <c r="F71" s="6">
        <v>190.8</v>
      </c>
      <c r="G71" s="6">
        <f t="shared" si="1"/>
        <v>7632</v>
      </c>
    </row>
    <row r="72" spans="1:7" x14ac:dyDescent="0.2">
      <c r="A72" s="114">
        <v>58</v>
      </c>
      <c r="B72" s="115" t="s">
        <v>35</v>
      </c>
      <c r="C72" s="115" t="s">
        <v>312</v>
      </c>
      <c r="D72" s="45" t="s">
        <v>228</v>
      </c>
      <c r="E72" s="12">
        <v>40</v>
      </c>
      <c r="F72" s="6">
        <v>4.16</v>
      </c>
      <c r="G72" s="6">
        <f t="shared" si="1"/>
        <v>166.4</v>
      </c>
    </row>
    <row r="73" spans="1:7" x14ac:dyDescent="0.2">
      <c r="A73" s="114">
        <v>59</v>
      </c>
      <c r="B73" s="115" t="s">
        <v>314</v>
      </c>
      <c r="C73" s="115" t="s">
        <v>315</v>
      </c>
      <c r="D73" s="45" t="s">
        <v>228</v>
      </c>
      <c r="E73" s="12">
        <v>28</v>
      </c>
      <c r="F73" s="6">
        <v>54.44</v>
      </c>
      <c r="G73" s="6">
        <f t="shared" si="1"/>
        <v>1524.32</v>
      </c>
    </row>
    <row r="74" spans="1:7" x14ac:dyDescent="0.2">
      <c r="A74" s="114">
        <v>60</v>
      </c>
      <c r="B74" s="115" t="s">
        <v>229</v>
      </c>
      <c r="C74" s="115" t="s">
        <v>316</v>
      </c>
      <c r="D74" s="45" t="s">
        <v>228</v>
      </c>
      <c r="E74" s="12">
        <v>300</v>
      </c>
      <c r="F74" s="6">
        <v>117.2</v>
      </c>
      <c r="G74" s="6">
        <f t="shared" si="1"/>
        <v>35160</v>
      </c>
    </row>
    <row r="75" spans="1:7" x14ac:dyDescent="0.2">
      <c r="A75" s="114">
        <v>61</v>
      </c>
      <c r="B75" s="115" t="s">
        <v>317</v>
      </c>
      <c r="C75" s="115" t="s">
        <v>318</v>
      </c>
      <c r="D75" s="45" t="s">
        <v>228</v>
      </c>
      <c r="E75" s="12">
        <v>100</v>
      </c>
      <c r="F75" s="6">
        <v>14.66</v>
      </c>
      <c r="G75" s="6">
        <f t="shared" si="1"/>
        <v>1466</v>
      </c>
    </row>
    <row r="76" spans="1:7" x14ac:dyDescent="0.2">
      <c r="A76" s="114">
        <v>62</v>
      </c>
      <c r="B76" s="115" t="s">
        <v>321</v>
      </c>
      <c r="C76" s="115" t="s">
        <v>322</v>
      </c>
      <c r="D76" s="45" t="s">
        <v>283</v>
      </c>
      <c r="E76" s="12">
        <v>3</v>
      </c>
      <c r="F76" s="6">
        <v>2843.06</v>
      </c>
      <c r="G76" s="6">
        <f t="shared" si="1"/>
        <v>8529.18</v>
      </c>
    </row>
    <row r="77" spans="1:7" x14ac:dyDescent="0.2">
      <c r="A77" s="114">
        <v>63</v>
      </c>
      <c r="B77" s="115" t="s">
        <v>323</v>
      </c>
      <c r="C77" s="115" t="s">
        <v>324</v>
      </c>
      <c r="D77" s="45" t="s">
        <v>228</v>
      </c>
      <c r="E77" s="12">
        <v>210</v>
      </c>
      <c r="F77" s="6">
        <v>115.48</v>
      </c>
      <c r="G77" s="6">
        <f t="shared" si="1"/>
        <v>24250.799999999999</v>
      </c>
    </row>
    <row r="78" spans="1:7" x14ac:dyDescent="0.2">
      <c r="A78" s="114">
        <v>64</v>
      </c>
      <c r="B78" s="147" t="s">
        <v>528</v>
      </c>
      <c r="C78" s="115" t="s">
        <v>529</v>
      </c>
      <c r="D78" s="45" t="s">
        <v>527</v>
      </c>
      <c r="E78" s="12">
        <v>1</v>
      </c>
      <c r="F78" s="6">
        <v>40000</v>
      </c>
      <c r="G78" s="6">
        <f t="shared" si="1"/>
        <v>40000</v>
      </c>
    </row>
    <row r="79" spans="1:7" x14ac:dyDescent="0.2">
      <c r="A79" s="1"/>
      <c r="B79" s="115"/>
      <c r="C79" s="115"/>
      <c r="D79" s="1"/>
      <c r="E79" s="12"/>
      <c r="F79" s="6"/>
      <c r="G79" s="29">
        <f>SUM(G54:G78)</f>
        <v>2869936.4999999995</v>
      </c>
    </row>
    <row r="80" spans="1:7" x14ac:dyDescent="0.2">
      <c r="A80" s="8"/>
      <c r="B80" s="122"/>
      <c r="C80" s="122"/>
      <c r="D80" s="8"/>
      <c r="E80" s="32"/>
      <c r="F80" s="33"/>
      <c r="G80" s="54"/>
    </row>
    <row r="81" spans="1:7" x14ac:dyDescent="0.2">
      <c r="A81" s="159" t="s">
        <v>352</v>
      </c>
      <c r="B81" s="159"/>
      <c r="C81" s="159"/>
      <c r="D81" s="159"/>
      <c r="E81" s="159"/>
      <c r="F81" s="159"/>
      <c r="G81" s="159"/>
    </row>
    <row r="82" spans="1:7" x14ac:dyDescent="0.2">
      <c r="A82" s="158"/>
      <c r="B82" s="158"/>
      <c r="C82" s="158"/>
      <c r="D82" s="158"/>
      <c r="E82" s="158"/>
      <c r="F82" s="158"/>
      <c r="G82" s="158"/>
    </row>
    <row r="83" spans="1:7" x14ac:dyDescent="0.2">
      <c r="A83" s="137"/>
      <c r="B83" s="123"/>
      <c r="C83" s="126"/>
      <c r="D83" s="137"/>
      <c r="E83" s="137"/>
      <c r="F83" s="140"/>
      <c r="G83" s="137"/>
    </row>
    <row r="84" spans="1:7" x14ac:dyDescent="0.2">
      <c r="A84" s="161" t="s">
        <v>45</v>
      </c>
      <c r="B84" s="162" t="s">
        <v>4</v>
      </c>
      <c r="C84" s="154" t="s">
        <v>44</v>
      </c>
      <c r="D84" s="157" t="s">
        <v>0</v>
      </c>
      <c r="E84" s="152" t="s">
        <v>1</v>
      </c>
      <c r="F84" s="153" t="s">
        <v>8</v>
      </c>
      <c r="G84" s="153" t="s">
        <v>5</v>
      </c>
    </row>
    <row r="85" spans="1:7" x14ac:dyDescent="0.2">
      <c r="A85" s="161"/>
      <c r="B85" s="162"/>
      <c r="C85" s="154"/>
      <c r="D85" s="157"/>
      <c r="E85" s="152"/>
      <c r="F85" s="153"/>
      <c r="G85" s="153"/>
    </row>
    <row r="86" spans="1:7" ht="84" customHeight="1" x14ac:dyDescent="0.2">
      <c r="A86" s="1">
        <v>65</v>
      </c>
      <c r="B86" s="115" t="s">
        <v>327</v>
      </c>
      <c r="C86" s="115" t="s">
        <v>538</v>
      </c>
      <c r="D86" s="1" t="s">
        <v>39</v>
      </c>
      <c r="E86" s="145">
        <v>60</v>
      </c>
      <c r="F86" s="6">
        <v>2560</v>
      </c>
      <c r="G86" s="29">
        <f>E86*F86</f>
        <v>153600</v>
      </c>
    </row>
    <row r="87" spans="1:7" ht="67.5" customHeight="1" x14ac:dyDescent="0.2">
      <c r="A87" s="1">
        <v>66</v>
      </c>
      <c r="B87" s="115" t="s">
        <v>499</v>
      </c>
      <c r="C87" s="115" t="s">
        <v>539</v>
      </c>
      <c r="D87" s="1" t="s">
        <v>39</v>
      </c>
      <c r="E87" s="145">
        <v>20</v>
      </c>
      <c r="F87" s="6">
        <v>6000</v>
      </c>
      <c r="G87" s="29">
        <f t="shared" ref="G87:G106" si="2">E87*F87</f>
        <v>120000</v>
      </c>
    </row>
    <row r="88" spans="1:7" ht="110.25" customHeight="1" x14ac:dyDescent="0.2">
      <c r="A88" s="1">
        <v>67</v>
      </c>
      <c r="B88" s="115" t="s">
        <v>330</v>
      </c>
      <c r="C88" s="115" t="s">
        <v>540</v>
      </c>
      <c r="D88" s="1" t="s">
        <v>39</v>
      </c>
      <c r="E88" s="145">
        <v>2.5</v>
      </c>
      <c r="F88" s="6">
        <v>19400</v>
      </c>
      <c r="G88" s="29">
        <f t="shared" si="2"/>
        <v>48500</v>
      </c>
    </row>
    <row r="89" spans="1:7" ht="57" customHeight="1" x14ac:dyDescent="0.2">
      <c r="A89" s="1">
        <v>68</v>
      </c>
      <c r="B89" s="115" t="s">
        <v>331</v>
      </c>
      <c r="C89" s="115" t="s">
        <v>541</v>
      </c>
      <c r="D89" s="1" t="s">
        <v>39</v>
      </c>
      <c r="E89" s="145">
        <v>2.5</v>
      </c>
      <c r="F89" s="6">
        <v>18200</v>
      </c>
      <c r="G89" s="29">
        <f t="shared" si="2"/>
        <v>45500</v>
      </c>
    </row>
    <row r="90" spans="1:7" ht="25.5" customHeight="1" x14ac:dyDescent="0.2">
      <c r="A90" s="1">
        <v>69</v>
      </c>
      <c r="B90" s="115" t="s">
        <v>332</v>
      </c>
      <c r="C90" s="115" t="s">
        <v>536</v>
      </c>
      <c r="D90" s="1" t="s">
        <v>139</v>
      </c>
      <c r="E90" s="145">
        <v>4</v>
      </c>
      <c r="F90" s="6">
        <v>25000</v>
      </c>
      <c r="G90" s="29">
        <f t="shared" si="2"/>
        <v>100000</v>
      </c>
    </row>
    <row r="91" spans="1:7" ht="27.75" customHeight="1" x14ac:dyDescent="0.2">
      <c r="A91" s="1">
        <v>70</v>
      </c>
      <c r="B91" s="115" t="s">
        <v>333</v>
      </c>
      <c r="C91" s="115" t="s">
        <v>513</v>
      </c>
      <c r="D91" s="1" t="s">
        <v>139</v>
      </c>
      <c r="E91" s="145">
        <v>6</v>
      </c>
      <c r="F91" s="6">
        <v>15000</v>
      </c>
      <c r="G91" s="29">
        <f t="shared" si="2"/>
        <v>90000</v>
      </c>
    </row>
    <row r="92" spans="1:7" ht="38.25" x14ac:dyDescent="0.2">
      <c r="A92" s="1">
        <v>71</v>
      </c>
      <c r="B92" s="115" t="s">
        <v>534</v>
      </c>
      <c r="C92" s="115" t="s">
        <v>535</v>
      </c>
      <c r="D92" s="1" t="s">
        <v>37</v>
      </c>
      <c r="E92" s="145">
        <v>3000</v>
      </c>
      <c r="F92" s="6">
        <v>15.8</v>
      </c>
      <c r="G92" s="29">
        <f t="shared" si="2"/>
        <v>47400</v>
      </c>
    </row>
    <row r="93" spans="1:7" ht="38.25" x14ac:dyDescent="0.2">
      <c r="A93" s="1">
        <v>72</v>
      </c>
      <c r="B93" s="115" t="s">
        <v>497</v>
      </c>
      <c r="C93" s="115" t="s">
        <v>542</v>
      </c>
      <c r="D93" s="1" t="s">
        <v>37</v>
      </c>
      <c r="E93" s="145">
        <v>2000</v>
      </c>
      <c r="F93" s="6">
        <v>11</v>
      </c>
      <c r="G93" s="29">
        <f t="shared" si="2"/>
        <v>22000</v>
      </c>
    </row>
    <row r="94" spans="1:7" ht="38.25" x14ac:dyDescent="0.2">
      <c r="A94" s="1">
        <v>73</v>
      </c>
      <c r="B94" s="115" t="s">
        <v>498</v>
      </c>
      <c r="C94" s="115" t="s">
        <v>542</v>
      </c>
      <c r="D94" s="1" t="s">
        <v>37</v>
      </c>
      <c r="E94" s="145">
        <v>1000</v>
      </c>
      <c r="F94" s="6">
        <v>10</v>
      </c>
      <c r="G94" s="29">
        <f t="shared" si="2"/>
        <v>10000</v>
      </c>
    </row>
    <row r="95" spans="1:7" ht="29.25" customHeight="1" x14ac:dyDescent="0.2">
      <c r="A95" s="1">
        <v>74</v>
      </c>
      <c r="B95" s="115" t="s">
        <v>339</v>
      </c>
      <c r="C95" s="115"/>
      <c r="D95" s="1" t="s">
        <v>37</v>
      </c>
      <c r="E95" s="145">
        <v>10</v>
      </c>
      <c r="F95" s="6">
        <v>450</v>
      </c>
      <c r="G95" s="29">
        <f t="shared" si="2"/>
        <v>4500</v>
      </c>
    </row>
    <row r="96" spans="1:7" ht="24.75" customHeight="1" x14ac:dyDescent="0.2">
      <c r="A96" s="1">
        <v>75</v>
      </c>
      <c r="B96" s="115" t="s">
        <v>341</v>
      </c>
      <c r="C96" s="115"/>
      <c r="D96" s="1" t="s">
        <v>37</v>
      </c>
      <c r="E96" s="145">
        <v>3000</v>
      </c>
      <c r="F96" s="6">
        <v>20</v>
      </c>
      <c r="G96" s="29">
        <f t="shared" si="2"/>
        <v>60000</v>
      </c>
    </row>
    <row r="97" spans="1:7" ht="27" customHeight="1" x14ac:dyDescent="0.2">
      <c r="A97" s="1">
        <v>76</v>
      </c>
      <c r="B97" s="115" t="s">
        <v>342</v>
      </c>
      <c r="C97" s="115"/>
      <c r="D97" s="1" t="s">
        <v>37</v>
      </c>
      <c r="E97" s="145">
        <v>2</v>
      </c>
      <c r="F97" s="6">
        <v>800</v>
      </c>
      <c r="G97" s="29">
        <f t="shared" si="2"/>
        <v>1600</v>
      </c>
    </row>
    <row r="98" spans="1:7" ht="24.75" customHeight="1" x14ac:dyDescent="0.2">
      <c r="A98" s="1">
        <v>77</v>
      </c>
      <c r="B98" s="115" t="s">
        <v>343</v>
      </c>
      <c r="C98" s="115"/>
      <c r="D98" s="1" t="s">
        <v>37</v>
      </c>
      <c r="E98" s="145">
        <v>1</v>
      </c>
      <c r="F98" s="6">
        <v>250</v>
      </c>
      <c r="G98" s="29">
        <f t="shared" si="2"/>
        <v>250</v>
      </c>
    </row>
    <row r="99" spans="1:7" ht="29.25" customHeight="1" x14ac:dyDescent="0.2">
      <c r="A99" s="1">
        <v>78</v>
      </c>
      <c r="B99" s="115" t="s">
        <v>344</v>
      </c>
      <c r="C99" s="115" t="s">
        <v>512</v>
      </c>
      <c r="D99" s="1" t="s">
        <v>37</v>
      </c>
      <c r="E99" s="145">
        <v>2</v>
      </c>
      <c r="F99" s="6">
        <v>12100</v>
      </c>
      <c r="G99" s="29">
        <f t="shared" si="2"/>
        <v>24200</v>
      </c>
    </row>
    <row r="100" spans="1:7" ht="41.25" customHeight="1" x14ac:dyDescent="0.2">
      <c r="A100" s="1">
        <v>79</v>
      </c>
      <c r="B100" s="115" t="s">
        <v>345</v>
      </c>
      <c r="C100" s="115" t="s">
        <v>505</v>
      </c>
      <c r="D100" s="1" t="s">
        <v>41</v>
      </c>
      <c r="E100" s="145">
        <v>1</v>
      </c>
      <c r="F100" s="6">
        <v>98500</v>
      </c>
      <c r="G100" s="29">
        <f t="shared" si="2"/>
        <v>98500</v>
      </c>
    </row>
    <row r="101" spans="1:7" ht="42" customHeight="1" x14ac:dyDescent="0.2">
      <c r="A101" s="1">
        <v>80</v>
      </c>
      <c r="B101" s="115" t="s">
        <v>544</v>
      </c>
      <c r="C101" s="115" t="s">
        <v>506</v>
      </c>
      <c r="D101" s="1" t="s">
        <v>41</v>
      </c>
      <c r="E101" s="145">
        <v>1</v>
      </c>
      <c r="F101" s="6">
        <v>26620</v>
      </c>
      <c r="G101" s="29">
        <f t="shared" si="2"/>
        <v>26620</v>
      </c>
    </row>
    <row r="102" spans="1:7" ht="44.25" customHeight="1" x14ac:dyDescent="0.2">
      <c r="A102" s="1">
        <v>81</v>
      </c>
      <c r="B102" s="115" t="s">
        <v>347</v>
      </c>
      <c r="C102" s="115" t="s">
        <v>507</v>
      </c>
      <c r="D102" s="1" t="s">
        <v>37</v>
      </c>
      <c r="E102" s="145">
        <v>3</v>
      </c>
      <c r="F102" s="6">
        <v>4235</v>
      </c>
      <c r="G102" s="29">
        <f t="shared" si="2"/>
        <v>12705</v>
      </c>
    </row>
    <row r="103" spans="1:7" ht="35.25" customHeight="1" x14ac:dyDescent="0.2">
      <c r="A103" s="1">
        <v>82</v>
      </c>
      <c r="B103" s="115" t="s">
        <v>348</v>
      </c>
      <c r="C103" s="115" t="s">
        <v>543</v>
      </c>
      <c r="D103" s="1" t="s">
        <v>37</v>
      </c>
      <c r="E103" s="145">
        <v>5</v>
      </c>
      <c r="F103" s="6">
        <v>9680</v>
      </c>
      <c r="G103" s="29">
        <f t="shared" si="2"/>
        <v>48400</v>
      </c>
    </row>
    <row r="104" spans="1:7" ht="34.5" customHeight="1" x14ac:dyDescent="0.2">
      <c r="A104" s="1">
        <v>83</v>
      </c>
      <c r="B104" s="115" t="s">
        <v>349</v>
      </c>
      <c r="C104" s="115"/>
      <c r="D104" s="1" t="s">
        <v>37</v>
      </c>
      <c r="E104" s="145">
        <v>50</v>
      </c>
      <c r="F104" s="6">
        <v>800</v>
      </c>
      <c r="G104" s="29">
        <f t="shared" si="2"/>
        <v>40000</v>
      </c>
    </row>
    <row r="105" spans="1:7" ht="36.75" customHeight="1" x14ac:dyDescent="0.2">
      <c r="A105" s="1">
        <v>84</v>
      </c>
      <c r="B105" s="115" t="s">
        <v>350</v>
      </c>
      <c r="C105" s="115" t="s">
        <v>508</v>
      </c>
      <c r="D105" s="1" t="s">
        <v>37</v>
      </c>
      <c r="E105" s="145">
        <v>1</v>
      </c>
      <c r="F105" s="6">
        <v>46900</v>
      </c>
      <c r="G105" s="29">
        <f t="shared" si="2"/>
        <v>46900</v>
      </c>
    </row>
    <row r="106" spans="1:7" x14ac:dyDescent="0.2">
      <c r="A106" s="1">
        <v>85</v>
      </c>
      <c r="B106" s="115" t="s">
        <v>351</v>
      </c>
      <c r="C106" s="115" t="s">
        <v>509</v>
      </c>
      <c r="D106" s="1" t="s">
        <v>496</v>
      </c>
      <c r="E106" s="145">
        <v>50</v>
      </c>
      <c r="F106" s="6">
        <v>2300</v>
      </c>
      <c r="G106" s="29">
        <f t="shared" si="2"/>
        <v>115000</v>
      </c>
    </row>
    <row r="107" spans="1:7" x14ac:dyDescent="0.2">
      <c r="A107" s="1"/>
      <c r="B107" s="4"/>
      <c r="C107" s="4"/>
      <c r="D107" s="1"/>
      <c r="E107" s="12"/>
      <c r="F107" s="6"/>
      <c r="G107" s="29">
        <f>SUM(G86:G106)</f>
        <v>1115675</v>
      </c>
    </row>
    <row r="108" spans="1:7" x14ac:dyDescent="0.2">
      <c r="B108" s="35"/>
      <c r="C108" s="35"/>
    </row>
    <row r="109" spans="1:7" x14ac:dyDescent="0.2">
      <c r="B109" s="26" t="s">
        <v>551</v>
      </c>
      <c r="C109" s="149">
        <f>G47+G79+G107</f>
        <v>8493383.2799999993</v>
      </c>
    </row>
    <row r="110" spans="1:7" x14ac:dyDescent="0.2">
      <c r="B110" s="35"/>
      <c r="C110" s="35"/>
    </row>
    <row r="111" spans="1:7" x14ac:dyDescent="0.2">
      <c r="B111" s="35"/>
      <c r="C111" s="35"/>
    </row>
    <row r="112" spans="1:7" x14ac:dyDescent="0.2">
      <c r="B112" s="35"/>
      <c r="C112" s="35"/>
    </row>
    <row r="113" spans="2:3" x14ac:dyDescent="0.2">
      <c r="B113" s="35"/>
      <c r="C113" s="35"/>
    </row>
    <row r="114" spans="2:3" x14ac:dyDescent="0.2">
      <c r="B114" s="35"/>
      <c r="C114" s="35"/>
    </row>
    <row r="115" spans="2:3" x14ac:dyDescent="0.2">
      <c r="B115" s="35"/>
      <c r="C115" s="35"/>
    </row>
    <row r="116" spans="2:3" x14ac:dyDescent="0.2">
      <c r="B116" s="35"/>
      <c r="C116" s="35"/>
    </row>
    <row r="117" spans="2:3" x14ac:dyDescent="0.2">
      <c r="B117" s="35"/>
      <c r="C117" s="35"/>
    </row>
    <row r="118" spans="2:3" x14ac:dyDescent="0.2">
      <c r="B118" s="35"/>
      <c r="C118" s="35"/>
    </row>
    <row r="119" spans="2:3" x14ac:dyDescent="0.2">
      <c r="B119" s="35"/>
      <c r="C119" s="35"/>
    </row>
    <row r="120" spans="2:3" x14ac:dyDescent="0.2">
      <c r="B120" s="35"/>
      <c r="C120" s="35"/>
    </row>
    <row r="121" spans="2:3" x14ac:dyDescent="0.2">
      <c r="B121" s="35"/>
      <c r="C121" s="35"/>
    </row>
    <row r="122" spans="2:3" x14ac:dyDescent="0.2">
      <c r="B122" s="35"/>
      <c r="C122" s="35"/>
    </row>
    <row r="123" spans="2:3" x14ac:dyDescent="0.2">
      <c r="B123" s="35"/>
      <c r="C123" s="35"/>
    </row>
    <row r="124" spans="2:3" x14ac:dyDescent="0.2">
      <c r="B124" s="35"/>
      <c r="C124" s="35"/>
    </row>
    <row r="125" spans="2:3" x14ac:dyDescent="0.2">
      <c r="B125" s="35"/>
      <c r="C125" s="35"/>
    </row>
    <row r="126" spans="2:3" x14ac:dyDescent="0.2">
      <c r="B126" s="35"/>
      <c r="C126" s="35"/>
    </row>
    <row r="127" spans="2:3" x14ac:dyDescent="0.2">
      <c r="B127" s="35"/>
      <c r="C127" s="35"/>
    </row>
    <row r="128" spans="2:3" x14ac:dyDescent="0.2">
      <c r="B128" s="35"/>
      <c r="C128" s="35"/>
    </row>
    <row r="129" spans="2:3" x14ac:dyDescent="0.2">
      <c r="B129" s="35"/>
      <c r="C129" s="35"/>
    </row>
    <row r="130" spans="2:3" x14ac:dyDescent="0.2">
      <c r="B130" s="35"/>
      <c r="C130" s="35"/>
    </row>
    <row r="131" spans="2:3" x14ac:dyDescent="0.2">
      <c r="B131" s="35"/>
      <c r="C131" s="35"/>
    </row>
  </sheetData>
  <sortState ref="B6:G106">
    <sortCondition ref="B5"/>
  </sortState>
  <mergeCells count="27">
    <mergeCell ref="A3:G3"/>
    <mergeCell ref="B84:B85"/>
    <mergeCell ref="D84:D85"/>
    <mergeCell ref="G52:G53"/>
    <mergeCell ref="B6:B7"/>
    <mergeCell ref="B52:B53"/>
    <mergeCell ref="D52:D53"/>
    <mergeCell ref="E52:E53"/>
    <mergeCell ref="F52:F53"/>
    <mergeCell ref="A6:A7"/>
    <mergeCell ref="A52:A53"/>
    <mergeCell ref="A1:G1"/>
    <mergeCell ref="A4:G4"/>
    <mergeCell ref="E84:E85"/>
    <mergeCell ref="F84:F85"/>
    <mergeCell ref="G84:G85"/>
    <mergeCell ref="C84:C85"/>
    <mergeCell ref="G6:G7"/>
    <mergeCell ref="F6:F7"/>
    <mergeCell ref="C6:C7"/>
    <mergeCell ref="E6:E7"/>
    <mergeCell ref="D6:D7"/>
    <mergeCell ref="C52:C53"/>
    <mergeCell ref="A82:G82"/>
    <mergeCell ref="A81:G81"/>
    <mergeCell ref="A49:G50"/>
    <mergeCell ref="A84:A85"/>
  </mergeCells>
  <dataValidations count="1">
    <dataValidation allowBlank="1" showInputMessage="1" showErrorMessage="1" prompt="Введите наименование на рус.языке" sqref="C60 B19:C22"/>
  </dataValidations>
  <pageMargins left="0.70866141732283472" right="0.70866141732283472" top="0.74803149606299213" bottom="0.74803149606299213" header="0.31496062992125984" footer="0.31496062992125984"/>
  <pageSetup paperSize="256" scale="41" fitToHeight="0" orientation="landscape" r:id="rId1"/>
  <rowBreaks count="2" manualBreakCount="2">
    <brk id="97" max="17" man="1"/>
    <brk id="109" max="17" man="1"/>
  </rowBreaks>
  <colBreaks count="1" manualBreakCount="1">
    <brk id="7" max="1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topLeftCell="A76" workbookViewId="0">
      <selection activeCell="H79" sqref="H79"/>
    </sheetView>
  </sheetViews>
  <sheetFormatPr defaultRowHeight="15" x14ac:dyDescent="0.25"/>
  <cols>
    <col min="1" max="1" width="9" bestFit="1" customWidth="1"/>
    <col min="3" max="3" width="20.5703125" customWidth="1"/>
    <col min="5" max="6" width="9" bestFit="1" customWidth="1"/>
    <col min="7" max="7" width="10.140625" bestFit="1" customWidth="1"/>
    <col min="8" max="13" width="9" bestFit="1" customWidth="1"/>
  </cols>
  <sheetData>
    <row r="1" spans="1:13" x14ac:dyDescent="0.25">
      <c r="A1" s="167" t="s">
        <v>45</v>
      </c>
      <c r="B1" s="168" t="s">
        <v>4</v>
      </c>
      <c r="C1" s="167" t="s">
        <v>44</v>
      </c>
      <c r="D1" s="164" t="s">
        <v>0</v>
      </c>
      <c r="E1" s="169" t="s">
        <v>1</v>
      </c>
      <c r="F1" s="163" t="s">
        <v>8</v>
      </c>
      <c r="G1" s="163" t="s">
        <v>5</v>
      </c>
      <c r="H1" s="164" t="s">
        <v>490</v>
      </c>
      <c r="I1" s="164"/>
      <c r="J1" s="164" t="s">
        <v>493</v>
      </c>
      <c r="K1" s="164"/>
      <c r="L1" s="165" t="s">
        <v>495</v>
      </c>
      <c r="M1" s="166"/>
    </row>
    <row r="2" spans="1:13" x14ac:dyDescent="0.25">
      <c r="A2" s="167"/>
      <c r="B2" s="168"/>
      <c r="C2" s="167"/>
      <c r="D2" s="164"/>
      <c r="E2" s="169"/>
      <c r="F2" s="163"/>
      <c r="G2" s="163"/>
      <c r="H2" s="95" t="s">
        <v>478</v>
      </c>
      <c r="I2" s="95" t="s">
        <v>479</v>
      </c>
      <c r="J2" s="95" t="s">
        <v>478</v>
      </c>
      <c r="K2" s="96" t="s">
        <v>479</v>
      </c>
      <c r="L2" s="95" t="s">
        <v>478</v>
      </c>
      <c r="M2" s="96" t="s">
        <v>479</v>
      </c>
    </row>
    <row r="3" spans="1:13" ht="56.45" customHeight="1" x14ac:dyDescent="0.25">
      <c r="A3" s="97">
        <v>1</v>
      </c>
      <c r="B3" s="98" t="s">
        <v>204</v>
      </c>
      <c r="C3" s="99" t="s">
        <v>205</v>
      </c>
      <c r="D3" s="100" t="s">
        <v>42</v>
      </c>
      <c r="E3" s="101">
        <v>100</v>
      </c>
      <c r="F3" s="102">
        <v>866.93</v>
      </c>
      <c r="G3" s="102">
        <f t="shared" ref="G3:G8" si="0">E3*F3</f>
        <v>86693</v>
      </c>
      <c r="H3" s="101"/>
      <c r="I3" s="102"/>
      <c r="J3" s="101">
        <v>725</v>
      </c>
      <c r="K3" s="96">
        <f>E3*J3</f>
        <v>72500</v>
      </c>
      <c r="L3" s="101">
        <v>866</v>
      </c>
      <c r="M3" s="102">
        <f>E3*L3</f>
        <v>86600</v>
      </c>
    </row>
    <row r="4" spans="1:13" ht="24" x14ac:dyDescent="0.25">
      <c r="A4" s="97">
        <v>2</v>
      </c>
      <c r="B4" s="98" t="s">
        <v>206</v>
      </c>
      <c r="C4" s="99" t="s">
        <v>207</v>
      </c>
      <c r="D4" s="100" t="s">
        <v>42</v>
      </c>
      <c r="E4" s="101">
        <v>100</v>
      </c>
      <c r="F4" s="102">
        <v>1226.32</v>
      </c>
      <c r="G4" s="102">
        <f t="shared" si="0"/>
        <v>122632</v>
      </c>
      <c r="H4" s="101"/>
      <c r="I4" s="102"/>
      <c r="J4" s="101">
        <v>1230</v>
      </c>
      <c r="K4" s="96">
        <f>E4*J4</f>
        <v>123000</v>
      </c>
      <c r="L4" s="101"/>
      <c r="M4" s="102"/>
    </row>
    <row r="5" spans="1:13" ht="24" x14ac:dyDescent="0.25">
      <c r="A5" s="97">
        <v>3</v>
      </c>
      <c r="B5" s="103" t="s">
        <v>208</v>
      </c>
      <c r="C5" s="104" t="s">
        <v>209</v>
      </c>
      <c r="D5" s="97" t="s">
        <v>7</v>
      </c>
      <c r="E5" s="101">
        <v>10</v>
      </c>
      <c r="F5" s="102">
        <v>70.349999999999994</v>
      </c>
      <c r="G5" s="102">
        <f t="shared" si="0"/>
        <v>703.5</v>
      </c>
      <c r="H5" s="101"/>
      <c r="I5" s="102"/>
      <c r="J5" s="101"/>
      <c r="K5" s="96"/>
      <c r="L5" s="101"/>
      <c r="M5" s="102"/>
    </row>
    <row r="6" spans="1:13" ht="48" x14ac:dyDescent="0.25">
      <c r="A6" s="97">
        <v>4</v>
      </c>
      <c r="B6" s="98" t="s">
        <v>210</v>
      </c>
      <c r="C6" s="99" t="s">
        <v>211</v>
      </c>
      <c r="D6" s="97" t="s">
        <v>7</v>
      </c>
      <c r="E6" s="101">
        <v>300</v>
      </c>
      <c r="F6" s="102">
        <v>753</v>
      </c>
      <c r="G6" s="102">
        <f t="shared" si="0"/>
        <v>225900</v>
      </c>
      <c r="H6" s="101"/>
      <c r="I6" s="102"/>
      <c r="J6" s="101">
        <v>401</v>
      </c>
      <c r="K6" s="96">
        <f>E6*J6</f>
        <v>120300</v>
      </c>
      <c r="L6" s="101">
        <v>750</v>
      </c>
      <c r="M6" s="102">
        <f>E6*L6</f>
        <v>225000</v>
      </c>
    </row>
    <row r="7" spans="1:13" ht="24" x14ac:dyDescent="0.25">
      <c r="A7" s="97">
        <v>5</v>
      </c>
      <c r="B7" s="103" t="s">
        <v>3</v>
      </c>
      <c r="C7" s="104" t="s">
        <v>409</v>
      </c>
      <c r="D7" s="97" t="s">
        <v>7</v>
      </c>
      <c r="E7" s="101">
        <v>8000</v>
      </c>
      <c r="F7" s="102">
        <v>181.24</v>
      </c>
      <c r="G7" s="102">
        <f t="shared" si="0"/>
        <v>1449920</v>
      </c>
      <c r="H7" s="101"/>
      <c r="I7" s="102"/>
      <c r="J7" s="101"/>
      <c r="K7" s="96"/>
      <c r="L7" s="101"/>
      <c r="M7" s="102"/>
    </row>
    <row r="8" spans="1:13" ht="24" x14ac:dyDescent="0.25">
      <c r="A8" s="97">
        <v>6</v>
      </c>
      <c r="B8" s="98" t="s">
        <v>24</v>
      </c>
      <c r="C8" s="99" t="s">
        <v>410</v>
      </c>
      <c r="D8" s="97" t="s">
        <v>7</v>
      </c>
      <c r="E8" s="101">
        <v>2000</v>
      </c>
      <c r="F8" s="102">
        <v>132.07</v>
      </c>
      <c r="G8" s="102">
        <f t="shared" si="0"/>
        <v>264140</v>
      </c>
      <c r="H8" s="101"/>
      <c r="I8" s="102"/>
      <c r="J8" s="101"/>
      <c r="K8" s="96"/>
      <c r="L8" s="101">
        <v>108</v>
      </c>
      <c r="M8" s="96">
        <f>E8*L8</f>
        <v>216000</v>
      </c>
    </row>
    <row r="9" spans="1:13" ht="48" x14ac:dyDescent="0.25">
      <c r="A9" s="97">
        <v>7</v>
      </c>
      <c r="B9" s="98" t="s">
        <v>25</v>
      </c>
      <c r="C9" s="99" t="s">
        <v>46</v>
      </c>
      <c r="D9" s="100" t="s">
        <v>42</v>
      </c>
      <c r="E9" s="101">
        <v>1500</v>
      </c>
      <c r="F9" s="102">
        <v>71.400000000000006</v>
      </c>
      <c r="G9" s="102">
        <f>E9*F9</f>
        <v>107100.00000000001</v>
      </c>
      <c r="H9" s="101"/>
      <c r="I9" s="102"/>
      <c r="J9" s="101">
        <v>64</v>
      </c>
      <c r="K9" s="96">
        <f>E9*J9</f>
        <v>96000</v>
      </c>
      <c r="L9" s="101"/>
      <c r="M9" s="102"/>
    </row>
    <row r="10" spans="1:13" ht="24" x14ac:dyDescent="0.25">
      <c r="A10" s="97">
        <v>8</v>
      </c>
      <c r="B10" s="103" t="s">
        <v>26</v>
      </c>
      <c r="C10" s="104" t="s">
        <v>408</v>
      </c>
      <c r="D10" s="100" t="s">
        <v>42</v>
      </c>
      <c r="E10" s="101">
        <v>500</v>
      </c>
      <c r="F10" s="102">
        <v>126.4</v>
      </c>
      <c r="G10" s="102">
        <f>E10*F10</f>
        <v>63200</v>
      </c>
      <c r="H10" s="101"/>
      <c r="I10" s="102"/>
      <c r="J10" s="101"/>
      <c r="K10" s="96"/>
      <c r="L10" s="101"/>
      <c r="M10" s="102"/>
    </row>
    <row r="11" spans="1:13" ht="24" x14ac:dyDescent="0.25">
      <c r="A11" s="97">
        <v>9</v>
      </c>
      <c r="B11" s="103" t="s">
        <v>212</v>
      </c>
      <c r="C11" s="104" t="s">
        <v>213</v>
      </c>
      <c r="D11" s="97" t="s">
        <v>7</v>
      </c>
      <c r="E11" s="101">
        <v>200</v>
      </c>
      <c r="F11" s="102">
        <v>141.37</v>
      </c>
      <c r="G11" s="102">
        <f>E11*F11</f>
        <v>28274</v>
      </c>
      <c r="H11" s="101"/>
      <c r="I11" s="102"/>
      <c r="J11" s="101"/>
      <c r="K11" s="96"/>
      <c r="L11" s="101"/>
      <c r="M11" s="102"/>
    </row>
    <row r="12" spans="1:13" ht="24" x14ac:dyDescent="0.25">
      <c r="A12" s="113">
        <v>10</v>
      </c>
      <c r="B12" s="103" t="s">
        <v>214</v>
      </c>
      <c r="C12" s="104" t="s">
        <v>49</v>
      </c>
      <c r="D12" s="97" t="s">
        <v>7</v>
      </c>
      <c r="E12" s="101">
        <v>10</v>
      </c>
      <c r="F12" s="102">
        <v>561.85</v>
      </c>
      <c r="G12" s="102">
        <f>E12*F12</f>
        <v>5618.5</v>
      </c>
      <c r="H12" s="101"/>
      <c r="I12" s="102"/>
      <c r="J12" s="101"/>
      <c r="K12" s="96"/>
      <c r="L12" s="101"/>
      <c r="M12" s="102"/>
    </row>
    <row r="13" spans="1:13" ht="24" x14ac:dyDescent="0.25">
      <c r="A13" s="113">
        <v>11</v>
      </c>
      <c r="B13" s="103" t="s">
        <v>27</v>
      </c>
      <c r="C13" s="104" t="s">
        <v>47</v>
      </c>
      <c r="D13" s="100" t="s">
        <v>37</v>
      </c>
      <c r="E13" s="101">
        <v>500</v>
      </c>
      <c r="F13" s="105">
        <v>104.88</v>
      </c>
      <c r="G13" s="102">
        <f t="shared" ref="G13:G76" si="1">E13*F13</f>
        <v>52440</v>
      </c>
      <c r="H13" s="101"/>
      <c r="I13" s="102"/>
      <c r="J13" s="101"/>
      <c r="K13" s="96"/>
      <c r="L13" s="101"/>
      <c r="M13" s="102"/>
    </row>
    <row r="14" spans="1:13" ht="36" x14ac:dyDescent="0.25">
      <c r="A14" s="97">
        <v>12</v>
      </c>
      <c r="B14" s="98" t="s">
        <v>215</v>
      </c>
      <c r="C14" s="99" t="s">
        <v>405</v>
      </c>
      <c r="D14" s="100" t="s">
        <v>42</v>
      </c>
      <c r="E14" s="101">
        <v>120</v>
      </c>
      <c r="F14" s="102">
        <v>1100</v>
      </c>
      <c r="G14" s="102">
        <f t="shared" si="1"/>
        <v>132000</v>
      </c>
      <c r="H14" s="101"/>
      <c r="I14" s="102"/>
      <c r="J14" s="101">
        <v>360</v>
      </c>
      <c r="K14" s="96">
        <f>E14*J14</f>
        <v>43200</v>
      </c>
      <c r="L14" s="101"/>
      <c r="M14" s="102"/>
    </row>
    <row r="15" spans="1:13" ht="24" x14ac:dyDescent="0.25">
      <c r="A15" s="97">
        <v>13</v>
      </c>
      <c r="B15" s="98" t="s">
        <v>216</v>
      </c>
      <c r="C15" s="99" t="s">
        <v>406</v>
      </c>
      <c r="D15" s="100" t="s">
        <v>37</v>
      </c>
      <c r="E15" s="101">
        <v>700</v>
      </c>
      <c r="F15" s="102">
        <v>119.75</v>
      </c>
      <c r="G15" s="102">
        <f t="shared" si="1"/>
        <v>83825</v>
      </c>
      <c r="H15" s="101"/>
      <c r="I15" s="102"/>
      <c r="J15" s="101"/>
      <c r="K15" s="102"/>
      <c r="L15" s="102">
        <v>119.75</v>
      </c>
      <c r="M15" s="96">
        <f>E15*L15</f>
        <v>83825</v>
      </c>
    </row>
    <row r="16" spans="1:13" ht="24" x14ac:dyDescent="0.25">
      <c r="A16" s="97">
        <v>14</v>
      </c>
      <c r="B16" s="98" t="s">
        <v>217</v>
      </c>
      <c r="C16" s="99" t="s">
        <v>218</v>
      </c>
      <c r="D16" s="100" t="s">
        <v>42</v>
      </c>
      <c r="E16" s="101">
        <v>1200</v>
      </c>
      <c r="F16" s="106">
        <v>95.65</v>
      </c>
      <c r="G16" s="102">
        <f t="shared" si="1"/>
        <v>114780</v>
      </c>
      <c r="H16" s="101"/>
      <c r="I16" s="102"/>
      <c r="J16" s="101"/>
      <c r="K16" s="102"/>
      <c r="L16" s="102">
        <v>95.65</v>
      </c>
      <c r="M16" s="96">
        <f>E16*L16</f>
        <v>114780</v>
      </c>
    </row>
    <row r="17" spans="1:13" ht="24" x14ac:dyDescent="0.25">
      <c r="A17" s="97">
        <v>15</v>
      </c>
      <c r="B17" s="103" t="s">
        <v>28</v>
      </c>
      <c r="C17" s="107" t="s">
        <v>407</v>
      </c>
      <c r="D17" s="100" t="s">
        <v>42</v>
      </c>
      <c r="E17" s="101">
        <v>100</v>
      </c>
      <c r="F17" s="106">
        <v>38.47</v>
      </c>
      <c r="G17" s="102">
        <f t="shared" si="1"/>
        <v>3847</v>
      </c>
      <c r="H17" s="101"/>
      <c r="I17" s="102"/>
      <c r="J17" s="101"/>
      <c r="K17" s="102"/>
      <c r="L17" s="101"/>
      <c r="M17" s="102"/>
    </row>
    <row r="18" spans="1:13" ht="24" x14ac:dyDescent="0.25">
      <c r="A18" s="97">
        <v>16</v>
      </c>
      <c r="B18" s="103" t="s">
        <v>29</v>
      </c>
      <c r="C18" s="107" t="s">
        <v>48</v>
      </c>
      <c r="D18" s="100" t="s">
        <v>42</v>
      </c>
      <c r="E18" s="101">
        <v>70</v>
      </c>
      <c r="F18" s="106">
        <v>1385</v>
      </c>
      <c r="G18" s="102">
        <f t="shared" si="1"/>
        <v>96950</v>
      </c>
      <c r="H18" s="101"/>
      <c r="I18" s="102"/>
      <c r="J18" s="101"/>
      <c r="K18" s="102"/>
      <c r="L18" s="101"/>
      <c r="M18" s="102"/>
    </row>
    <row r="19" spans="1:13" ht="24" x14ac:dyDescent="0.25">
      <c r="A19" s="97">
        <v>17</v>
      </c>
      <c r="B19" s="103" t="s">
        <v>219</v>
      </c>
      <c r="C19" s="108" t="s">
        <v>220</v>
      </c>
      <c r="D19" s="97" t="s">
        <v>7</v>
      </c>
      <c r="E19" s="109">
        <v>5</v>
      </c>
      <c r="F19" s="102">
        <v>12600</v>
      </c>
      <c r="G19" s="106">
        <f t="shared" si="1"/>
        <v>63000</v>
      </c>
      <c r="H19" s="101"/>
      <c r="I19" s="102"/>
      <c r="J19" s="101"/>
      <c r="K19" s="102"/>
      <c r="L19" s="101"/>
      <c r="M19" s="102"/>
    </row>
    <row r="20" spans="1:13" x14ac:dyDescent="0.25">
      <c r="A20" s="97">
        <v>18</v>
      </c>
      <c r="B20" s="110" t="s">
        <v>221</v>
      </c>
      <c r="C20" s="111" t="s">
        <v>411</v>
      </c>
      <c r="D20" s="97" t="s">
        <v>37</v>
      </c>
      <c r="E20" s="101">
        <v>30</v>
      </c>
      <c r="F20" s="102">
        <v>700</v>
      </c>
      <c r="G20" s="102">
        <f t="shared" si="1"/>
        <v>21000</v>
      </c>
      <c r="H20" s="101"/>
      <c r="I20" s="102"/>
      <c r="J20" s="101"/>
      <c r="K20" s="102"/>
      <c r="L20" s="101"/>
      <c r="M20" s="102"/>
    </row>
    <row r="21" spans="1:13" ht="24" x14ac:dyDescent="0.25">
      <c r="A21" s="97">
        <v>19</v>
      </c>
      <c r="B21" s="103" t="s">
        <v>222</v>
      </c>
      <c r="C21" s="103" t="s">
        <v>223</v>
      </c>
      <c r="D21" s="97" t="s">
        <v>43</v>
      </c>
      <c r="E21" s="101">
        <v>230</v>
      </c>
      <c r="F21" s="102">
        <v>127.55</v>
      </c>
      <c r="G21" s="102">
        <f t="shared" si="1"/>
        <v>29336.5</v>
      </c>
      <c r="H21" s="101"/>
      <c r="I21" s="102"/>
      <c r="J21" s="101"/>
      <c r="K21" s="102"/>
      <c r="L21" s="101"/>
      <c r="M21" s="102"/>
    </row>
    <row r="22" spans="1:13" ht="36" x14ac:dyDescent="0.25">
      <c r="A22" s="97">
        <v>20</v>
      </c>
      <c r="B22" s="103" t="s">
        <v>224</v>
      </c>
      <c r="C22" s="103" t="s">
        <v>225</v>
      </c>
      <c r="D22" s="97" t="s">
        <v>7</v>
      </c>
      <c r="E22" s="101">
        <v>90</v>
      </c>
      <c r="F22" s="102">
        <v>210.36</v>
      </c>
      <c r="G22" s="102">
        <f t="shared" si="1"/>
        <v>18932.400000000001</v>
      </c>
      <c r="H22" s="101"/>
      <c r="I22" s="102"/>
      <c r="J22" s="101"/>
      <c r="K22" s="102"/>
      <c r="L22" s="101"/>
      <c r="M22" s="102"/>
    </row>
    <row r="23" spans="1:13" ht="24" x14ac:dyDescent="0.25">
      <c r="A23" s="97">
        <v>21</v>
      </c>
      <c r="B23" s="103" t="s">
        <v>226</v>
      </c>
      <c r="C23" s="103" t="s">
        <v>227</v>
      </c>
      <c r="D23" s="97" t="s">
        <v>228</v>
      </c>
      <c r="E23" s="101">
        <v>220</v>
      </c>
      <c r="F23" s="102">
        <v>78.97</v>
      </c>
      <c r="G23" s="102">
        <f t="shared" si="1"/>
        <v>17373.400000000001</v>
      </c>
      <c r="H23" s="101"/>
      <c r="I23" s="102"/>
      <c r="J23" s="101"/>
      <c r="K23" s="102"/>
      <c r="L23" s="101"/>
      <c r="M23" s="102"/>
    </row>
    <row r="24" spans="1:13" ht="24" x14ac:dyDescent="0.25">
      <c r="A24" s="97">
        <v>22</v>
      </c>
      <c r="B24" s="103" t="s">
        <v>229</v>
      </c>
      <c r="C24" s="103" t="s">
        <v>230</v>
      </c>
      <c r="D24" s="97" t="s">
        <v>231</v>
      </c>
      <c r="E24" s="101">
        <v>544</v>
      </c>
      <c r="F24" s="102">
        <v>21.48</v>
      </c>
      <c r="G24" s="102">
        <f t="shared" si="1"/>
        <v>11685.12</v>
      </c>
      <c r="H24" s="101"/>
      <c r="I24" s="102"/>
      <c r="J24" s="101"/>
      <c r="K24" s="102"/>
      <c r="L24" s="101"/>
      <c r="M24" s="102"/>
    </row>
    <row r="25" spans="1:13" ht="48" x14ac:dyDescent="0.25">
      <c r="A25" s="97">
        <v>23</v>
      </c>
      <c r="B25" s="103" t="s">
        <v>232</v>
      </c>
      <c r="C25" s="103" t="s">
        <v>233</v>
      </c>
      <c r="D25" s="97" t="s">
        <v>7</v>
      </c>
      <c r="E25" s="101">
        <v>378</v>
      </c>
      <c r="F25" s="102">
        <v>247.53</v>
      </c>
      <c r="G25" s="102">
        <f t="shared" si="1"/>
        <v>93566.34</v>
      </c>
      <c r="H25" s="101"/>
      <c r="I25" s="102"/>
      <c r="J25" s="101"/>
      <c r="K25" s="102"/>
      <c r="L25" s="101"/>
      <c r="M25" s="102"/>
    </row>
    <row r="26" spans="1:13" ht="36" x14ac:dyDescent="0.25">
      <c r="A26" s="113">
        <v>24</v>
      </c>
      <c r="B26" s="103" t="s">
        <v>30</v>
      </c>
      <c r="C26" s="103" t="s">
        <v>234</v>
      </c>
      <c r="D26" s="97" t="s">
        <v>43</v>
      </c>
      <c r="E26" s="101">
        <v>500</v>
      </c>
      <c r="F26" s="102">
        <v>33.85</v>
      </c>
      <c r="G26" s="102">
        <f t="shared" si="1"/>
        <v>16925</v>
      </c>
      <c r="H26" s="101"/>
      <c r="I26" s="102"/>
      <c r="J26" s="101"/>
      <c r="K26" s="102"/>
      <c r="L26" s="101"/>
      <c r="M26" s="102"/>
    </row>
    <row r="27" spans="1:13" ht="36" x14ac:dyDescent="0.25">
      <c r="A27" s="97">
        <v>25</v>
      </c>
      <c r="B27" s="103" t="s">
        <v>235</v>
      </c>
      <c r="C27" s="103" t="s">
        <v>236</v>
      </c>
      <c r="D27" s="97" t="s">
        <v>228</v>
      </c>
      <c r="E27" s="101">
        <v>400</v>
      </c>
      <c r="F27" s="102">
        <v>23.54</v>
      </c>
      <c r="G27" s="102">
        <f t="shared" si="1"/>
        <v>9416</v>
      </c>
      <c r="H27" s="101"/>
      <c r="I27" s="102"/>
      <c r="J27" s="101"/>
      <c r="K27" s="102"/>
      <c r="L27" s="101"/>
      <c r="M27" s="102"/>
    </row>
    <row r="28" spans="1:13" ht="24" x14ac:dyDescent="0.25">
      <c r="A28" s="97">
        <v>26</v>
      </c>
      <c r="B28" s="103" t="s">
        <v>237</v>
      </c>
      <c r="C28" s="103" t="s">
        <v>238</v>
      </c>
      <c r="D28" s="97" t="s">
        <v>228</v>
      </c>
      <c r="E28" s="101">
        <v>210</v>
      </c>
      <c r="F28" s="102">
        <v>5.0199999999999996</v>
      </c>
      <c r="G28" s="102">
        <f t="shared" si="1"/>
        <v>1054.1999999999998</v>
      </c>
      <c r="H28" s="101"/>
      <c r="I28" s="102"/>
      <c r="J28" s="101"/>
      <c r="K28" s="102"/>
      <c r="L28" s="101"/>
      <c r="M28" s="102"/>
    </row>
    <row r="29" spans="1:13" ht="36" x14ac:dyDescent="0.25">
      <c r="A29" s="97">
        <v>27</v>
      </c>
      <c r="B29" s="103" t="s">
        <v>239</v>
      </c>
      <c r="C29" s="103" t="s">
        <v>240</v>
      </c>
      <c r="D29" s="97" t="s">
        <v>7</v>
      </c>
      <c r="E29" s="101">
        <v>80</v>
      </c>
      <c r="F29" s="102">
        <v>526.97</v>
      </c>
      <c r="G29" s="102">
        <f t="shared" si="1"/>
        <v>42157.600000000006</v>
      </c>
      <c r="H29" s="101"/>
      <c r="I29" s="102"/>
      <c r="J29" s="101"/>
      <c r="K29" s="102"/>
      <c r="L29" s="101"/>
      <c r="M29" s="102"/>
    </row>
    <row r="30" spans="1:13" ht="24" x14ac:dyDescent="0.25">
      <c r="A30" s="97">
        <v>28</v>
      </c>
      <c r="B30" s="103" t="s">
        <v>241</v>
      </c>
      <c r="C30" s="103" t="s">
        <v>242</v>
      </c>
      <c r="D30" s="97" t="s">
        <v>228</v>
      </c>
      <c r="E30" s="101">
        <v>200</v>
      </c>
      <c r="F30" s="102">
        <v>3.58</v>
      </c>
      <c r="G30" s="102">
        <f t="shared" si="1"/>
        <v>716</v>
      </c>
      <c r="H30" s="101"/>
      <c r="I30" s="102"/>
      <c r="J30" s="101"/>
      <c r="K30" s="102"/>
      <c r="L30" s="101"/>
      <c r="M30" s="102"/>
    </row>
    <row r="31" spans="1:13" ht="24" x14ac:dyDescent="0.25">
      <c r="A31" s="97">
        <v>29</v>
      </c>
      <c r="B31" s="103" t="s">
        <v>243</v>
      </c>
      <c r="C31" s="103" t="s">
        <v>244</v>
      </c>
      <c r="D31" s="97" t="s">
        <v>43</v>
      </c>
      <c r="E31" s="101">
        <v>300</v>
      </c>
      <c r="F31" s="102">
        <v>25.04</v>
      </c>
      <c r="G31" s="102">
        <f t="shared" si="1"/>
        <v>7512</v>
      </c>
      <c r="H31" s="101"/>
      <c r="I31" s="102"/>
      <c r="J31" s="101"/>
      <c r="K31" s="102"/>
      <c r="L31" s="101"/>
      <c r="M31" s="102"/>
    </row>
    <row r="32" spans="1:13" ht="24" x14ac:dyDescent="0.25">
      <c r="A32" s="97">
        <v>30</v>
      </c>
      <c r="B32" s="103" t="s">
        <v>245</v>
      </c>
      <c r="C32" s="103" t="s">
        <v>227</v>
      </c>
      <c r="D32" s="97" t="s">
        <v>228</v>
      </c>
      <c r="E32" s="101">
        <v>30</v>
      </c>
      <c r="F32" s="102">
        <v>16.579999999999998</v>
      </c>
      <c r="G32" s="102">
        <f t="shared" si="1"/>
        <v>497.4</v>
      </c>
      <c r="H32" s="101"/>
      <c r="I32" s="102"/>
      <c r="J32" s="101"/>
      <c r="K32" s="102"/>
      <c r="L32" s="101"/>
      <c r="M32" s="102"/>
    </row>
    <row r="33" spans="1:13" ht="24" x14ac:dyDescent="0.25">
      <c r="A33" s="97">
        <v>31</v>
      </c>
      <c r="B33" s="103" t="s">
        <v>246</v>
      </c>
      <c r="C33" s="103" t="s">
        <v>247</v>
      </c>
      <c r="D33" s="97" t="s">
        <v>228</v>
      </c>
      <c r="E33" s="101">
        <v>520</v>
      </c>
      <c r="F33" s="102">
        <v>16.309999999999999</v>
      </c>
      <c r="G33" s="102">
        <f t="shared" si="1"/>
        <v>8481.1999999999989</v>
      </c>
      <c r="H33" s="101"/>
      <c r="I33" s="102"/>
      <c r="J33" s="101"/>
      <c r="K33" s="102"/>
      <c r="L33" s="101"/>
      <c r="M33" s="102"/>
    </row>
    <row r="34" spans="1:13" x14ac:dyDescent="0.25">
      <c r="A34" s="97">
        <v>32</v>
      </c>
      <c r="B34" s="103" t="s">
        <v>31</v>
      </c>
      <c r="C34" s="103" t="s">
        <v>242</v>
      </c>
      <c r="D34" s="97" t="s">
        <v>228</v>
      </c>
      <c r="E34" s="101">
        <v>400</v>
      </c>
      <c r="F34" s="102">
        <v>2.34</v>
      </c>
      <c r="G34" s="102">
        <f t="shared" si="1"/>
        <v>936</v>
      </c>
      <c r="H34" s="101"/>
      <c r="I34" s="102"/>
      <c r="J34" s="101"/>
      <c r="K34" s="102"/>
      <c r="L34" s="101"/>
      <c r="M34" s="102"/>
    </row>
    <row r="35" spans="1:13" ht="24" x14ac:dyDescent="0.25">
      <c r="A35" s="97">
        <v>33</v>
      </c>
      <c r="B35" s="103" t="s">
        <v>248</v>
      </c>
      <c r="C35" s="103" t="s">
        <v>249</v>
      </c>
      <c r="D35" s="97" t="s">
        <v>228</v>
      </c>
      <c r="E35" s="101">
        <v>60</v>
      </c>
      <c r="F35" s="102">
        <v>49.33</v>
      </c>
      <c r="G35" s="102">
        <f t="shared" si="1"/>
        <v>2959.7999999999997</v>
      </c>
      <c r="H35" s="101"/>
      <c r="I35" s="102"/>
      <c r="J35" s="101"/>
      <c r="K35" s="102"/>
      <c r="L35" s="101"/>
      <c r="M35" s="102"/>
    </row>
    <row r="36" spans="1:13" ht="48" x14ac:dyDescent="0.25">
      <c r="A36" s="97">
        <v>34</v>
      </c>
      <c r="B36" s="103" t="s">
        <v>250</v>
      </c>
      <c r="C36" s="103" t="s">
        <v>251</v>
      </c>
      <c r="D36" s="97" t="s">
        <v>7</v>
      </c>
      <c r="E36" s="101">
        <v>28</v>
      </c>
      <c r="F36" s="102">
        <v>3359.84</v>
      </c>
      <c r="G36" s="102">
        <f t="shared" si="1"/>
        <v>94075.520000000004</v>
      </c>
      <c r="H36" s="101"/>
      <c r="I36" s="102"/>
      <c r="J36" s="101"/>
      <c r="K36" s="102"/>
      <c r="L36" s="101"/>
      <c r="M36" s="102"/>
    </row>
    <row r="37" spans="1:13" ht="36" x14ac:dyDescent="0.25">
      <c r="A37" s="113">
        <v>35</v>
      </c>
      <c r="B37" s="103" t="s">
        <v>252</v>
      </c>
      <c r="C37" s="103" t="s">
        <v>253</v>
      </c>
      <c r="D37" s="97" t="s">
        <v>228</v>
      </c>
      <c r="E37" s="101">
        <v>150</v>
      </c>
      <c r="F37" s="102">
        <v>189.6</v>
      </c>
      <c r="G37" s="102">
        <f t="shared" si="1"/>
        <v>28440</v>
      </c>
      <c r="H37" s="101"/>
      <c r="I37" s="102"/>
      <c r="J37" s="101"/>
      <c r="K37" s="102"/>
      <c r="L37" s="101"/>
      <c r="M37" s="102"/>
    </row>
    <row r="38" spans="1:13" ht="36" x14ac:dyDescent="0.25">
      <c r="A38" s="97">
        <v>36</v>
      </c>
      <c r="B38" s="103" t="s">
        <v>254</v>
      </c>
      <c r="C38" s="103" t="s">
        <v>255</v>
      </c>
      <c r="D38" s="97" t="s">
        <v>228</v>
      </c>
      <c r="E38" s="101">
        <v>45</v>
      </c>
      <c r="F38" s="102">
        <v>218.53</v>
      </c>
      <c r="G38" s="102">
        <f t="shared" si="1"/>
        <v>9833.85</v>
      </c>
      <c r="H38" s="101"/>
      <c r="I38" s="102"/>
      <c r="J38" s="101"/>
      <c r="K38" s="102"/>
      <c r="L38" s="101"/>
      <c r="M38" s="102"/>
    </row>
    <row r="39" spans="1:13" ht="60" x14ac:dyDescent="0.25">
      <c r="A39" s="97">
        <v>37</v>
      </c>
      <c r="B39" s="98" t="s">
        <v>256</v>
      </c>
      <c r="C39" s="98" t="s">
        <v>257</v>
      </c>
      <c r="D39" s="97" t="s">
        <v>7</v>
      </c>
      <c r="E39" s="101">
        <v>700</v>
      </c>
      <c r="F39" s="102">
        <v>768.7</v>
      </c>
      <c r="G39" s="102">
        <f t="shared" si="1"/>
        <v>538090</v>
      </c>
      <c r="H39" s="101"/>
      <c r="I39" s="102"/>
      <c r="J39" s="101">
        <v>767</v>
      </c>
      <c r="K39" s="96">
        <f>E39*J39</f>
        <v>536900</v>
      </c>
      <c r="L39" s="101">
        <v>768</v>
      </c>
      <c r="M39" s="102">
        <f>E39*L39</f>
        <v>537600</v>
      </c>
    </row>
    <row r="40" spans="1:13" ht="24" x14ac:dyDescent="0.25">
      <c r="A40" s="113">
        <v>38</v>
      </c>
      <c r="B40" s="103" t="s">
        <v>258</v>
      </c>
      <c r="C40" s="103" t="s">
        <v>358</v>
      </c>
      <c r="D40" s="97" t="s">
        <v>43</v>
      </c>
      <c r="E40" s="101">
        <v>800</v>
      </c>
      <c r="F40" s="102">
        <v>13.32</v>
      </c>
      <c r="G40" s="102">
        <f t="shared" si="1"/>
        <v>10656</v>
      </c>
      <c r="H40" s="101"/>
      <c r="I40" s="102"/>
      <c r="J40" s="101"/>
      <c r="K40" s="102"/>
      <c r="L40" s="101"/>
      <c r="M40" s="102"/>
    </row>
    <row r="41" spans="1:13" ht="36" x14ac:dyDescent="0.25">
      <c r="A41" s="97">
        <v>39</v>
      </c>
      <c r="B41" s="98" t="s">
        <v>259</v>
      </c>
      <c r="C41" s="98" t="s">
        <v>260</v>
      </c>
      <c r="D41" s="97" t="s">
        <v>7</v>
      </c>
      <c r="E41" s="101">
        <v>64</v>
      </c>
      <c r="F41" s="102">
        <v>8086.71</v>
      </c>
      <c r="G41" s="102">
        <f t="shared" si="1"/>
        <v>517549.44</v>
      </c>
      <c r="H41" s="101">
        <v>3985</v>
      </c>
      <c r="I41" s="102">
        <f>E41*H41</f>
        <v>255040</v>
      </c>
      <c r="J41" s="101">
        <v>3090</v>
      </c>
      <c r="K41" s="102">
        <f>E41*J41</f>
        <v>197760</v>
      </c>
      <c r="L41" s="101">
        <v>2900</v>
      </c>
      <c r="M41" s="96">
        <f>E41*L41</f>
        <v>185600</v>
      </c>
    </row>
    <row r="42" spans="1:13" ht="24" x14ac:dyDescent="0.25">
      <c r="A42" s="97">
        <v>40</v>
      </c>
      <c r="B42" s="103" t="s">
        <v>261</v>
      </c>
      <c r="C42" s="103" t="s">
        <v>262</v>
      </c>
      <c r="D42" s="97" t="s">
        <v>228</v>
      </c>
      <c r="E42" s="101">
        <v>80</v>
      </c>
      <c r="F42" s="102">
        <v>4.09</v>
      </c>
      <c r="G42" s="102">
        <f t="shared" si="1"/>
        <v>327.2</v>
      </c>
      <c r="H42" s="101"/>
      <c r="I42" s="102"/>
      <c r="J42" s="101"/>
      <c r="K42" s="102"/>
      <c r="L42" s="101"/>
      <c r="M42" s="102"/>
    </row>
    <row r="43" spans="1:13" ht="24" x14ac:dyDescent="0.25">
      <c r="A43" s="97">
        <v>41</v>
      </c>
      <c r="B43" s="98" t="s">
        <v>263</v>
      </c>
      <c r="C43" s="98" t="s">
        <v>264</v>
      </c>
      <c r="D43" s="97" t="s">
        <v>265</v>
      </c>
      <c r="E43" s="101">
        <v>20</v>
      </c>
      <c r="F43" s="102">
        <v>5609.12</v>
      </c>
      <c r="G43" s="102">
        <f t="shared" si="1"/>
        <v>112182.39999999999</v>
      </c>
      <c r="H43" s="101"/>
      <c r="I43" s="102"/>
      <c r="J43" s="101"/>
      <c r="K43" s="102"/>
      <c r="L43" s="101">
        <v>5500</v>
      </c>
      <c r="M43" s="96">
        <f>E43*L43</f>
        <v>110000</v>
      </c>
    </row>
    <row r="44" spans="1:13" ht="36" x14ac:dyDescent="0.25">
      <c r="A44" s="113">
        <v>42</v>
      </c>
      <c r="B44" s="103" t="s">
        <v>266</v>
      </c>
      <c r="C44" s="103" t="s">
        <v>267</v>
      </c>
      <c r="D44" s="97" t="s">
        <v>231</v>
      </c>
      <c r="E44" s="101">
        <v>300</v>
      </c>
      <c r="F44" s="102">
        <v>24.79</v>
      </c>
      <c r="G44" s="102">
        <f t="shared" si="1"/>
        <v>7437</v>
      </c>
      <c r="H44" s="101"/>
      <c r="I44" s="102"/>
      <c r="J44" s="101"/>
      <c r="K44" s="102"/>
      <c r="L44" s="101"/>
      <c r="M44" s="102"/>
    </row>
    <row r="45" spans="1:13" ht="60" x14ac:dyDescent="0.25">
      <c r="A45" s="113">
        <v>43</v>
      </c>
      <c r="B45" s="103" t="s">
        <v>268</v>
      </c>
      <c r="C45" s="103" t="s">
        <v>269</v>
      </c>
      <c r="D45" s="97" t="s">
        <v>231</v>
      </c>
      <c r="E45" s="101">
        <v>160</v>
      </c>
      <c r="F45" s="102">
        <v>223.68</v>
      </c>
      <c r="G45" s="102">
        <f t="shared" si="1"/>
        <v>35788.800000000003</v>
      </c>
      <c r="H45" s="101"/>
      <c r="I45" s="102"/>
      <c r="J45" s="101"/>
      <c r="K45" s="102"/>
      <c r="L45" s="101"/>
      <c r="M45" s="102"/>
    </row>
    <row r="46" spans="1:13" ht="36" x14ac:dyDescent="0.25">
      <c r="A46" s="97">
        <v>44</v>
      </c>
      <c r="B46" s="98" t="s">
        <v>270</v>
      </c>
      <c r="C46" s="98" t="s">
        <v>271</v>
      </c>
      <c r="D46" s="97" t="s">
        <v>228</v>
      </c>
      <c r="E46" s="101">
        <v>112</v>
      </c>
      <c r="F46" s="102">
        <v>146.19999999999999</v>
      </c>
      <c r="G46" s="102">
        <f t="shared" si="1"/>
        <v>16374.399999999998</v>
      </c>
      <c r="H46" s="101"/>
      <c r="I46" s="102"/>
      <c r="J46" s="101"/>
      <c r="K46" s="102"/>
      <c r="L46" s="101"/>
      <c r="M46" s="96">
        <v>14400</v>
      </c>
    </row>
    <row r="47" spans="1:13" ht="24" x14ac:dyDescent="0.25">
      <c r="A47" s="97">
        <v>45</v>
      </c>
      <c r="B47" s="103" t="s">
        <v>272</v>
      </c>
      <c r="C47" s="103" t="s">
        <v>273</v>
      </c>
      <c r="D47" s="97" t="s">
        <v>228</v>
      </c>
      <c r="E47" s="101">
        <v>700</v>
      </c>
      <c r="F47" s="102">
        <v>80.349999999999994</v>
      </c>
      <c r="G47" s="102">
        <f t="shared" si="1"/>
        <v>56244.999999999993</v>
      </c>
      <c r="H47" s="101"/>
      <c r="I47" s="102"/>
      <c r="J47" s="101"/>
      <c r="K47" s="102"/>
      <c r="L47" s="101"/>
      <c r="M47" s="102"/>
    </row>
    <row r="48" spans="1:13" ht="24" x14ac:dyDescent="0.25">
      <c r="A48" s="97">
        <v>46</v>
      </c>
      <c r="B48" s="103" t="s">
        <v>272</v>
      </c>
      <c r="C48" s="103" t="s">
        <v>274</v>
      </c>
      <c r="D48" s="97" t="s">
        <v>228</v>
      </c>
      <c r="E48" s="101">
        <v>500</v>
      </c>
      <c r="F48" s="102">
        <v>27.31</v>
      </c>
      <c r="G48" s="102">
        <f t="shared" si="1"/>
        <v>13655</v>
      </c>
      <c r="H48" s="101"/>
      <c r="I48" s="102"/>
      <c r="J48" s="101"/>
      <c r="K48" s="102"/>
      <c r="L48" s="101"/>
      <c r="M48" s="102"/>
    </row>
    <row r="49" spans="1:13" ht="24" x14ac:dyDescent="0.25">
      <c r="A49" s="113">
        <v>47</v>
      </c>
      <c r="B49" s="103" t="s">
        <v>275</v>
      </c>
      <c r="C49" s="103" t="s">
        <v>276</v>
      </c>
      <c r="D49" s="97" t="s">
        <v>43</v>
      </c>
      <c r="E49" s="101">
        <v>800</v>
      </c>
      <c r="F49" s="102">
        <v>7.81</v>
      </c>
      <c r="G49" s="102">
        <f t="shared" si="1"/>
        <v>6248</v>
      </c>
      <c r="H49" s="101"/>
      <c r="I49" s="102"/>
      <c r="J49" s="101"/>
      <c r="K49" s="102"/>
      <c r="L49" s="101"/>
      <c r="M49" s="102"/>
    </row>
    <row r="50" spans="1:13" ht="24" x14ac:dyDescent="0.25">
      <c r="A50" s="97">
        <v>48</v>
      </c>
      <c r="B50" s="103" t="s">
        <v>277</v>
      </c>
      <c r="C50" s="103" t="s">
        <v>278</v>
      </c>
      <c r="D50" s="97" t="s">
        <v>43</v>
      </c>
      <c r="E50" s="101">
        <v>150</v>
      </c>
      <c r="F50" s="102">
        <v>14.25</v>
      </c>
      <c r="G50" s="102">
        <f t="shared" si="1"/>
        <v>2137.5</v>
      </c>
      <c r="H50" s="101"/>
      <c r="I50" s="102"/>
      <c r="J50" s="101"/>
      <c r="K50" s="102"/>
      <c r="L50" s="101"/>
      <c r="M50" s="102"/>
    </row>
    <row r="51" spans="1:13" ht="36" x14ac:dyDescent="0.25">
      <c r="A51" s="97">
        <v>49</v>
      </c>
      <c r="B51" s="103" t="s">
        <v>279</v>
      </c>
      <c r="C51" s="103" t="s">
        <v>280</v>
      </c>
      <c r="D51" s="97" t="s">
        <v>231</v>
      </c>
      <c r="E51" s="101">
        <v>150</v>
      </c>
      <c r="F51" s="102">
        <v>101.86</v>
      </c>
      <c r="G51" s="102">
        <f t="shared" si="1"/>
        <v>15279</v>
      </c>
      <c r="H51" s="101"/>
      <c r="I51" s="102"/>
      <c r="J51" s="101"/>
      <c r="K51" s="102"/>
      <c r="L51" s="101"/>
      <c r="M51" s="102"/>
    </row>
    <row r="52" spans="1:13" ht="36" x14ac:dyDescent="0.25">
      <c r="A52" s="97">
        <v>50</v>
      </c>
      <c r="B52" s="103" t="s">
        <v>279</v>
      </c>
      <c r="C52" s="103" t="s">
        <v>281</v>
      </c>
      <c r="D52" s="97" t="s">
        <v>231</v>
      </c>
      <c r="E52" s="101">
        <v>150</v>
      </c>
      <c r="F52" s="102">
        <v>81.319999999999993</v>
      </c>
      <c r="G52" s="102">
        <f t="shared" si="1"/>
        <v>12197.999999999998</v>
      </c>
      <c r="H52" s="101"/>
      <c r="I52" s="102"/>
      <c r="J52" s="101"/>
      <c r="K52" s="102"/>
      <c r="L52" s="101"/>
      <c r="M52" s="102"/>
    </row>
    <row r="53" spans="1:13" ht="36" x14ac:dyDescent="0.25">
      <c r="A53" s="97">
        <v>51</v>
      </c>
      <c r="B53" s="103" t="s">
        <v>33</v>
      </c>
      <c r="C53" s="103" t="s">
        <v>282</v>
      </c>
      <c r="D53" s="97" t="s">
        <v>283</v>
      </c>
      <c r="E53" s="101">
        <v>10</v>
      </c>
      <c r="F53" s="102">
        <v>487.27</v>
      </c>
      <c r="G53" s="102">
        <f t="shared" si="1"/>
        <v>4872.7</v>
      </c>
      <c r="H53" s="101"/>
      <c r="I53" s="102"/>
      <c r="J53" s="101"/>
      <c r="K53" s="102"/>
      <c r="L53" s="101"/>
      <c r="M53" s="102"/>
    </row>
    <row r="54" spans="1:13" ht="24" x14ac:dyDescent="0.25">
      <c r="A54" s="97">
        <v>52</v>
      </c>
      <c r="B54" s="98" t="s">
        <v>284</v>
      </c>
      <c r="C54" s="98" t="s">
        <v>285</v>
      </c>
      <c r="D54" s="97" t="s">
        <v>231</v>
      </c>
      <c r="E54" s="101">
        <v>500</v>
      </c>
      <c r="F54" s="102">
        <v>45.79</v>
      </c>
      <c r="G54" s="102">
        <f t="shared" si="1"/>
        <v>22895</v>
      </c>
      <c r="H54" s="101"/>
      <c r="I54" s="102"/>
      <c r="J54" s="101"/>
      <c r="K54" s="102"/>
      <c r="L54" s="112">
        <v>45.5</v>
      </c>
      <c r="M54" s="96">
        <f>L54*E54</f>
        <v>22750</v>
      </c>
    </row>
    <row r="55" spans="1:13" x14ac:dyDescent="0.25">
      <c r="A55" s="97">
        <v>53</v>
      </c>
      <c r="B55" s="103" t="s">
        <v>286</v>
      </c>
      <c r="C55" s="103" t="s">
        <v>287</v>
      </c>
      <c r="D55" s="97" t="s">
        <v>228</v>
      </c>
      <c r="E55" s="101">
        <v>120</v>
      </c>
      <c r="F55" s="102">
        <v>29.74</v>
      </c>
      <c r="G55" s="102">
        <f t="shared" si="1"/>
        <v>3568.7999999999997</v>
      </c>
      <c r="H55" s="101"/>
      <c r="I55" s="102"/>
      <c r="J55" s="101"/>
      <c r="K55" s="102"/>
      <c r="L55" s="101"/>
      <c r="M55" s="102"/>
    </row>
    <row r="56" spans="1:13" ht="36" x14ac:dyDescent="0.25">
      <c r="A56" s="113">
        <v>54</v>
      </c>
      <c r="B56" s="103" t="s">
        <v>32</v>
      </c>
      <c r="C56" s="103" t="s">
        <v>288</v>
      </c>
      <c r="D56" s="97" t="s">
        <v>43</v>
      </c>
      <c r="E56" s="101">
        <v>20</v>
      </c>
      <c r="F56" s="102">
        <v>650.55999999999995</v>
      </c>
      <c r="G56" s="102">
        <f t="shared" si="1"/>
        <v>13011.199999999999</v>
      </c>
      <c r="H56" s="101"/>
      <c r="I56" s="102"/>
      <c r="J56" s="101"/>
      <c r="K56" s="102"/>
      <c r="L56" s="101"/>
      <c r="M56" s="102"/>
    </row>
    <row r="57" spans="1:13" ht="36" x14ac:dyDescent="0.25">
      <c r="A57" s="113">
        <v>55</v>
      </c>
      <c r="B57" s="103" t="s">
        <v>289</v>
      </c>
      <c r="C57" s="103" t="s">
        <v>290</v>
      </c>
      <c r="D57" s="97" t="s">
        <v>231</v>
      </c>
      <c r="E57" s="101">
        <v>360</v>
      </c>
      <c r="F57" s="102">
        <v>67.63</v>
      </c>
      <c r="G57" s="102">
        <f t="shared" si="1"/>
        <v>24346.799999999999</v>
      </c>
      <c r="H57" s="101"/>
      <c r="I57" s="102"/>
      <c r="J57" s="101"/>
      <c r="K57" s="102"/>
      <c r="L57" s="101"/>
      <c r="M57" s="102"/>
    </row>
    <row r="58" spans="1:13" ht="72" x14ac:dyDescent="0.25">
      <c r="A58" s="97">
        <v>56</v>
      </c>
      <c r="B58" s="103" t="s">
        <v>291</v>
      </c>
      <c r="C58" s="103" t="s">
        <v>292</v>
      </c>
      <c r="D58" s="97" t="s">
        <v>7</v>
      </c>
      <c r="E58" s="101">
        <v>8</v>
      </c>
      <c r="F58" s="102">
        <v>1208.52</v>
      </c>
      <c r="G58" s="102">
        <f t="shared" si="1"/>
        <v>9668.16</v>
      </c>
      <c r="H58" s="101"/>
      <c r="I58" s="102"/>
      <c r="J58" s="101"/>
      <c r="K58" s="102"/>
      <c r="L58" s="101"/>
      <c r="M58" s="102"/>
    </row>
    <row r="59" spans="1:13" ht="24" x14ac:dyDescent="0.25">
      <c r="A59" s="97">
        <v>57</v>
      </c>
      <c r="B59" s="103" t="s">
        <v>293</v>
      </c>
      <c r="C59" s="103" t="s">
        <v>294</v>
      </c>
      <c r="D59" s="97" t="s">
        <v>228</v>
      </c>
      <c r="E59" s="101">
        <v>476</v>
      </c>
      <c r="F59" s="102">
        <v>65.83</v>
      </c>
      <c r="G59" s="102">
        <f t="shared" si="1"/>
        <v>31335.079999999998</v>
      </c>
      <c r="H59" s="101"/>
      <c r="I59" s="102"/>
      <c r="J59" s="101"/>
      <c r="K59" s="102"/>
      <c r="L59" s="101"/>
      <c r="M59" s="102"/>
    </row>
    <row r="60" spans="1:13" ht="48" x14ac:dyDescent="0.25">
      <c r="A60" s="97">
        <v>58</v>
      </c>
      <c r="B60" s="103" t="s">
        <v>295</v>
      </c>
      <c r="C60" s="103" t="s">
        <v>296</v>
      </c>
      <c r="D60" s="97" t="s">
        <v>228</v>
      </c>
      <c r="E60" s="101">
        <v>56</v>
      </c>
      <c r="F60" s="102">
        <v>72.760000000000005</v>
      </c>
      <c r="G60" s="102">
        <f t="shared" si="1"/>
        <v>4074.5600000000004</v>
      </c>
      <c r="H60" s="101"/>
      <c r="I60" s="102"/>
      <c r="J60" s="101"/>
      <c r="K60" s="102"/>
      <c r="L60" s="101"/>
      <c r="M60" s="102"/>
    </row>
    <row r="61" spans="1:13" ht="24" x14ac:dyDescent="0.25">
      <c r="A61" s="97">
        <v>59</v>
      </c>
      <c r="B61" s="103" t="s">
        <v>297</v>
      </c>
      <c r="C61" s="103" t="s">
        <v>298</v>
      </c>
      <c r="D61" s="97" t="s">
        <v>43</v>
      </c>
      <c r="E61" s="101">
        <v>200</v>
      </c>
      <c r="F61" s="102">
        <v>89.67</v>
      </c>
      <c r="G61" s="102">
        <f t="shared" si="1"/>
        <v>17934</v>
      </c>
      <c r="H61" s="101"/>
      <c r="I61" s="102"/>
      <c r="J61" s="101"/>
      <c r="K61" s="102"/>
      <c r="L61" s="101"/>
      <c r="M61" s="102"/>
    </row>
    <row r="62" spans="1:13" ht="36" x14ac:dyDescent="0.25">
      <c r="A62" s="97">
        <v>60</v>
      </c>
      <c r="B62" s="103" t="s">
        <v>299</v>
      </c>
      <c r="C62" s="103" t="s">
        <v>260</v>
      </c>
      <c r="D62" s="97" t="s">
        <v>7</v>
      </c>
      <c r="E62" s="101">
        <v>42</v>
      </c>
      <c r="F62" s="102">
        <v>2426.0500000000002</v>
      </c>
      <c r="G62" s="102">
        <f t="shared" si="1"/>
        <v>101894.1</v>
      </c>
      <c r="H62" s="101"/>
      <c r="I62" s="102"/>
      <c r="J62" s="101"/>
      <c r="K62" s="102"/>
      <c r="L62" s="101"/>
      <c r="M62" s="102"/>
    </row>
    <row r="63" spans="1:13" x14ac:dyDescent="0.25">
      <c r="A63" s="97">
        <v>61</v>
      </c>
      <c r="B63" s="103" t="s">
        <v>300</v>
      </c>
      <c r="C63" s="103" t="s">
        <v>287</v>
      </c>
      <c r="D63" s="97" t="s">
        <v>228</v>
      </c>
      <c r="E63" s="101">
        <v>400</v>
      </c>
      <c r="F63" s="102">
        <v>7.06</v>
      </c>
      <c r="G63" s="102">
        <f t="shared" si="1"/>
        <v>2824</v>
      </c>
      <c r="H63" s="101"/>
      <c r="I63" s="102"/>
      <c r="J63" s="101"/>
      <c r="K63" s="102"/>
      <c r="L63" s="101"/>
      <c r="M63" s="102"/>
    </row>
    <row r="64" spans="1:13" ht="36" x14ac:dyDescent="0.25">
      <c r="A64" s="113">
        <v>62</v>
      </c>
      <c r="B64" s="103" t="s">
        <v>301</v>
      </c>
      <c r="C64" s="103" t="s">
        <v>302</v>
      </c>
      <c r="D64" s="112" t="s">
        <v>228</v>
      </c>
      <c r="E64" s="101">
        <v>30</v>
      </c>
      <c r="F64" s="102">
        <v>55.9</v>
      </c>
      <c r="G64" s="102">
        <f t="shared" si="1"/>
        <v>1677</v>
      </c>
      <c r="H64" s="101"/>
      <c r="I64" s="102"/>
      <c r="J64" s="101"/>
      <c r="K64" s="102"/>
      <c r="L64" s="101"/>
      <c r="M64" s="102"/>
    </row>
    <row r="65" spans="1:13" ht="24" x14ac:dyDescent="0.25">
      <c r="A65" s="113">
        <v>63</v>
      </c>
      <c r="B65" s="103" t="s">
        <v>303</v>
      </c>
      <c r="C65" s="103" t="s">
        <v>304</v>
      </c>
      <c r="D65" s="112" t="s">
        <v>43</v>
      </c>
      <c r="E65" s="101">
        <v>200</v>
      </c>
      <c r="F65" s="102">
        <v>60.13</v>
      </c>
      <c r="G65" s="102">
        <f t="shared" si="1"/>
        <v>12026</v>
      </c>
      <c r="H65" s="101"/>
      <c r="I65" s="102"/>
      <c r="J65" s="101"/>
      <c r="K65" s="102"/>
      <c r="L65" s="101"/>
      <c r="M65" s="102"/>
    </row>
    <row r="66" spans="1:13" ht="24" x14ac:dyDescent="0.25">
      <c r="A66" s="113">
        <v>64</v>
      </c>
      <c r="B66" s="103" t="s">
        <v>305</v>
      </c>
      <c r="C66" s="103" t="s">
        <v>306</v>
      </c>
      <c r="D66" s="112" t="s">
        <v>228</v>
      </c>
      <c r="E66" s="101">
        <v>60</v>
      </c>
      <c r="F66" s="102">
        <v>9.41</v>
      </c>
      <c r="G66" s="102">
        <f t="shared" si="1"/>
        <v>564.6</v>
      </c>
      <c r="H66" s="101"/>
      <c r="I66" s="102"/>
      <c r="J66" s="101"/>
      <c r="K66" s="102"/>
      <c r="L66" s="101"/>
      <c r="M66" s="102"/>
    </row>
    <row r="67" spans="1:13" x14ac:dyDescent="0.25">
      <c r="A67" s="113">
        <v>65</v>
      </c>
      <c r="B67" s="103" t="s">
        <v>307</v>
      </c>
      <c r="C67" s="103" t="s">
        <v>308</v>
      </c>
      <c r="D67" s="112" t="s">
        <v>228</v>
      </c>
      <c r="E67" s="101">
        <v>100</v>
      </c>
      <c r="F67" s="102">
        <v>10.130000000000001</v>
      </c>
      <c r="G67" s="102">
        <f t="shared" si="1"/>
        <v>1013.0000000000001</v>
      </c>
      <c r="H67" s="101"/>
      <c r="I67" s="102"/>
      <c r="J67" s="101"/>
      <c r="K67" s="102"/>
      <c r="L67" s="101"/>
      <c r="M67" s="102"/>
    </row>
    <row r="68" spans="1:13" ht="24" x14ac:dyDescent="0.25">
      <c r="A68" s="97">
        <v>66</v>
      </c>
      <c r="B68" s="103" t="s">
        <v>3</v>
      </c>
      <c r="C68" s="103" t="s">
        <v>309</v>
      </c>
      <c r="D68" s="112" t="s">
        <v>7</v>
      </c>
      <c r="E68" s="101">
        <v>1000</v>
      </c>
      <c r="F68" s="102">
        <v>194.8</v>
      </c>
      <c r="G68" s="102">
        <f t="shared" si="1"/>
        <v>194800</v>
      </c>
      <c r="H68" s="101"/>
      <c r="I68" s="102"/>
      <c r="J68" s="101"/>
      <c r="K68" s="102"/>
      <c r="L68" s="101"/>
      <c r="M68" s="102"/>
    </row>
    <row r="69" spans="1:13" ht="24" x14ac:dyDescent="0.25">
      <c r="A69" s="97">
        <v>67</v>
      </c>
      <c r="B69" s="98" t="s">
        <v>34</v>
      </c>
      <c r="C69" s="98" t="s">
        <v>310</v>
      </c>
      <c r="D69" s="112" t="s">
        <v>7</v>
      </c>
      <c r="E69" s="101">
        <v>500</v>
      </c>
      <c r="F69" s="102">
        <v>276</v>
      </c>
      <c r="G69" s="102">
        <f t="shared" si="1"/>
        <v>138000</v>
      </c>
      <c r="H69" s="101"/>
      <c r="I69" s="102"/>
      <c r="J69" s="101"/>
      <c r="K69" s="102"/>
      <c r="L69" s="101">
        <v>169</v>
      </c>
      <c r="M69" s="96">
        <f>E69*L69</f>
        <v>84500</v>
      </c>
    </row>
    <row r="70" spans="1:13" ht="24" x14ac:dyDescent="0.25">
      <c r="A70" s="113">
        <v>68</v>
      </c>
      <c r="B70" s="103" t="s">
        <v>34</v>
      </c>
      <c r="C70" s="103" t="s">
        <v>311</v>
      </c>
      <c r="D70" s="112" t="s">
        <v>7</v>
      </c>
      <c r="E70" s="101">
        <v>40</v>
      </c>
      <c r="F70" s="102">
        <v>190.8</v>
      </c>
      <c r="G70" s="102">
        <f t="shared" si="1"/>
        <v>7632</v>
      </c>
      <c r="H70" s="101"/>
      <c r="I70" s="102"/>
      <c r="J70" s="101"/>
      <c r="K70" s="102"/>
      <c r="L70" s="101"/>
      <c r="M70" s="102"/>
    </row>
    <row r="71" spans="1:13" x14ac:dyDescent="0.25">
      <c r="A71" s="113">
        <v>69</v>
      </c>
      <c r="B71" s="103" t="s">
        <v>35</v>
      </c>
      <c r="C71" s="103" t="s">
        <v>312</v>
      </c>
      <c r="D71" s="112" t="s">
        <v>228</v>
      </c>
      <c r="E71" s="101">
        <v>40</v>
      </c>
      <c r="F71" s="102">
        <v>4.16</v>
      </c>
      <c r="G71" s="102">
        <f t="shared" si="1"/>
        <v>166.4</v>
      </c>
      <c r="H71" s="101"/>
      <c r="I71" s="102"/>
      <c r="J71" s="101"/>
      <c r="K71" s="102"/>
      <c r="L71" s="101"/>
      <c r="M71" s="102"/>
    </row>
    <row r="72" spans="1:13" ht="36" x14ac:dyDescent="0.25">
      <c r="A72" s="97">
        <v>70</v>
      </c>
      <c r="B72" s="103" t="s">
        <v>36</v>
      </c>
      <c r="C72" s="103" t="s">
        <v>313</v>
      </c>
      <c r="D72" s="112" t="s">
        <v>43</v>
      </c>
      <c r="E72" s="101">
        <v>10</v>
      </c>
      <c r="F72" s="102">
        <v>954.06</v>
      </c>
      <c r="G72" s="102">
        <f t="shared" si="1"/>
        <v>9540.5999999999985</v>
      </c>
      <c r="H72" s="101"/>
      <c r="I72" s="102"/>
      <c r="J72" s="101"/>
      <c r="K72" s="102"/>
      <c r="L72" s="101"/>
      <c r="M72" s="102"/>
    </row>
    <row r="73" spans="1:13" ht="36" x14ac:dyDescent="0.25">
      <c r="A73" s="97">
        <v>71</v>
      </c>
      <c r="B73" s="103" t="s">
        <v>314</v>
      </c>
      <c r="C73" s="103" t="s">
        <v>315</v>
      </c>
      <c r="D73" s="112" t="s">
        <v>228</v>
      </c>
      <c r="E73" s="101">
        <v>28</v>
      </c>
      <c r="F73" s="102">
        <v>54.44</v>
      </c>
      <c r="G73" s="102">
        <f t="shared" si="1"/>
        <v>1524.32</v>
      </c>
      <c r="H73" s="101"/>
      <c r="I73" s="102"/>
      <c r="J73" s="101"/>
      <c r="K73" s="102"/>
      <c r="L73" s="101"/>
      <c r="M73" s="102"/>
    </row>
    <row r="74" spans="1:13" ht="36" x14ac:dyDescent="0.25">
      <c r="A74" s="97">
        <v>72</v>
      </c>
      <c r="B74" s="103" t="s">
        <v>229</v>
      </c>
      <c r="C74" s="103" t="s">
        <v>316</v>
      </c>
      <c r="D74" s="112" t="s">
        <v>228</v>
      </c>
      <c r="E74" s="101">
        <v>300</v>
      </c>
      <c r="F74" s="102">
        <v>117.2</v>
      </c>
      <c r="G74" s="102">
        <f t="shared" si="1"/>
        <v>35160</v>
      </c>
      <c r="H74" s="101"/>
      <c r="I74" s="102"/>
      <c r="J74" s="101"/>
      <c r="K74" s="102"/>
      <c r="L74" s="101"/>
      <c r="M74" s="102"/>
    </row>
    <row r="75" spans="1:13" ht="24" x14ac:dyDescent="0.25">
      <c r="A75" s="97">
        <v>73</v>
      </c>
      <c r="B75" s="103" t="s">
        <v>317</v>
      </c>
      <c r="C75" s="103" t="s">
        <v>318</v>
      </c>
      <c r="D75" s="112" t="s">
        <v>228</v>
      </c>
      <c r="E75" s="101">
        <v>100</v>
      </c>
      <c r="F75" s="102">
        <v>14.66</v>
      </c>
      <c r="G75" s="102">
        <f t="shared" si="1"/>
        <v>1466</v>
      </c>
      <c r="H75" s="101"/>
      <c r="I75" s="102"/>
      <c r="J75" s="101"/>
      <c r="K75" s="102"/>
      <c r="L75" s="101"/>
      <c r="M75" s="102"/>
    </row>
    <row r="76" spans="1:13" ht="24" x14ac:dyDescent="0.25">
      <c r="A76" s="97">
        <v>74</v>
      </c>
      <c r="B76" s="98" t="s">
        <v>319</v>
      </c>
      <c r="C76" s="98" t="s">
        <v>320</v>
      </c>
      <c r="D76" s="112" t="s">
        <v>43</v>
      </c>
      <c r="E76" s="101">
        <v>10</v>
      </c>
      <c r="F76" s="102">
        <v>144</v>
      </c>
      <c r="G76" s="102">
        <f t="shared" si="1"/>
        <v>1440</v>
      </c>
      <c r="H76" s="101"/>
      <c r="I76" s="102"/>
      <c r="J76" s="101"/>
      <c r="K76" s="102"/>
      <c r="L76" s="101">
        <v>100</v>
      </c>
      <c r="M76" s="96">
        <f>L76*E76</f>
        <v>1000</v>
      </c>
    </row>
    <row r="77" spans="1:13" ht="36" x14ac:dyDescent="0.25">
      <c r="A77" s="97">
        <v>75</v>
      </c>
      <c r="B77" s="103" t="s">
        <v>321</v>
      </c>
      <c r="C77" s="103" t="s">
        <v>322</v>
      </c>
      <c r="D77" s="112" t="s">
        <v>283</v>
      </c>
      <c r="E77" s="101">
        <v>3</v>
      </c>
      <c r="F77" s="102">
        <v>2843.06</v>
      </c>
      <c r="G77" s="102">
        <f t="shared" ref="G77" si="2">E77*F77</f>
        <v>8529.18</v>
      </c>
      <c r="H77" s="101"/>
      <c r="I77" s="102"/>
      <c r="J77" s="101"/>
      <c r="K77" s="102"/>
      <c r="L77" s="101"/>
      <c r="M77" s="102"/>
    </row>
    <row r="78" spans="1:13" ht="24" x14ac:dyDescent="0.25">
      <c r="A78" s="97">
        <v>76</v>
      </c>
      <c r="B78" s="103" t="s">
        <v>323</v>
      </c>
      <c r="C78" s="103" t="s">
        <v>324</v>
      </c>
      <c r="D78" s="112" t="s">
        <v>228</v>
      </c>
      <c r="E78" s="101">
        <v>210</v>
      </c>
      <c r="F78" s="102">
        <v>115.48</v>
      </c>
      <c r="G78" s="102">
        <f>E78*F78</f>
        <v>24250.799999999999</v>
      </c>
      <c r="H78" s="101"/>
      <c r="I78" s="102"/>
      <c r="J78" s="101"/>
      <c r="K78" s="102"/>
      <c r="L78" s="101"/>
      <c r="M78" s="102"/>
    </row>
    <row r="79" spans="1:13" x14ac:dyDescent="0.25">
      <c r="A79" s="97"/>
      <c r="B79" s="98"/>
      <c r="C79" s="99"/>
      <c r="D79" s="97"/>
      <c r="E79" s="101"/>
      <c r="F79" s="102"/>
      <c r="G79" s="96">
        <f>SUM(G3:G78)</f>
        <v>5334303.37</v>
      </c>
      <c r="H79" s="101"/>
      <c r="I79" s="102"/>
      <c r="J79" s="101"/>
      <c r="K79" s="96">
        <f>K3+K4+K6+K9+K14+K39</f>
        <v>991900</v>
      </c>
      <c r="L79" s="101"/>
      <c r="M79" s="96">
        <f>M8+M15+M16+M41+M43+M46+M54+M69+M76</f>
        <v>832855</v>
      </c>
    </row>
  </sheetData>
  <mergeCells count="10">
    <mergeCell ref="G1:G2"/>
    <mergeCell ref="H1:I1"/>
    <mergeCell ref="J1:K1"/>
    <mergeCell ref="L1:M1"/>
    <mergeCell ref="A1:A2"/>
    <mergeCell ref="B1:B2"/>
    <mergeCell ref="C1:C2"/>
    <mergeCell ref="D1:D2"/>
    <mergeCell ref="E1:E2"/>
    <mergeCell ref="F1:F2"/>
  </mergeCells>
  <dataValidations count="1">
    <dataValidation allowBlank="1" showInputMessage="1" showErrorMessage="1" prompt="Введите наименование на рус.языке" sqref="C47 C19"/>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5"/>
  <sheetViews>
    <sheetView zoomScale="60" zoomScaleNormal="60" workbookViewId="0">
      <selection activeCell="B7" sqref="B7"/>
    </sheetView>
  </sheetViews>
  <sheetFormatPr defaultColWidth="9.140625" defaultRowHeight="12.75" x14ac:dyDescent="0.2"/>
  <cols>
    <col min="1" max="1" width="5.85546875" style="34" customWidth="1"/>
    <col min="2" max="2" width="20.5703125" style="35" customWidth="1"/>
    <col min="3" max="3" width="43" style="36" customWidth="1"/>
    <col min="4" max="4" width="10.28515625" style="34" customWidth="1"/>
    <col min="5" max="5" width="9.7109375" style="37" customWidth="1"/>
    <col min="6" max="6" width="10.42578125" style="38" customWidth="1"/>
    <col min="7" max="7" width="14.7109375" style="38" customWidth="1"/>
    <col min="8" max="8" width="12" style="32" hidden="1" customWidth="1"/>
    <col min="9" max="9" width="17.28515625" style="38" customWidth="1"/>
    <col min="10" max="10" width="12.140625" style="37" hidden="1" customWidth="1"/>
    <col min="11" max="11" width="16.140625" style="38" customWidth="1"/>
    <col min="12" max="12" width="10" style="37" hidden="1" customWidth="1"/>
    <col min="13" max="13" width="14.7109375" style="38" customWidth="1"/>
    <col min="14" max="14" width="9.140625" style="37" hidden="1" customWidth="1"/>
    <col min="15" max="15" width="13.28515625" style="38" customWidth="1"/>
    <col min="16" max="16" width="9.140625" style="37" hidden="1" customWidth="1"/>
    <col min="17" max="17" width="17" style="38" customWidth="1"/>
    <col min="18" max="18" width="0.140625" style="37" customWidth="1"/>
    <col min="19" max="19" width="24.140625" style="38" customWidth="1"/>
    <col min="20" max="20" width="9.140625" style="37" hidden="1" customWidth="1"/>
    <col min="21" max="21" width="20" style="38" customWidth="1"/>
    <col min="22" max="22" width="9.140625" style="37" hidden="1" customWidth="1"/>
    <col min="23" max="23" width="15.5703125" style="38" customWidth="1"/>
    <col min="24" max="24" width="10.85546875" style="37" hidden="1" customWidth="1"/>
    <col min="25" max="25" width="24.28515625" style="38" customWidth="1"/>
    <col min="26" max="26" width="10.5703125" style="37" hidden="1" customWidth="1"/>
    <col min="27" max="27" width="21.42578125" style="38" customWidth="1"/>
    <col min="28" max="28" width="10.7109375" style="37" hidden="1" customWidth="1"/>
    <col min="29" max="29" width="14.42578125" style="38" customWidth="1"/>
    <col min="30" max="30" width="5.7109375" style="37" hidden="1" customWidth="1"/>
    <col min="31" max="31" width="17.7109375" style="38" customWidth="1"/>
    <col min="32" max="32" width="9.140625" style="37" hidden="1" customWidth="1"/>
    <col min="33" max="33" width="14.140625" style="38" customWidth="1"/>
    <col min="34" max="34" width="9.140625" style="37" hidden="1" customWidth="1"/>
    <col min="35" max="35" width="15.140625" style="38" customWidth="1"/>
    <col min="36" max="16384" width="9.140625" style="23"/>
  </cols>
  <sheetData>
    <row r="1" spans="1:35" x14ac:dyDescent="0.2">
      <c r="A1" s="90" t="s">
        <v>476</v>
      </c>
      <c r="B1" s="90"/>
      <c r="C1" s="90"/>
      <c r="D1" s="90"/>
      <c r="E1" s="90"/>
      <c r="F1" s="90"/>
      <c r="G1" s="90"/>
    </row>
    <row r="2" spans="1:35" x14ac:dyDescent="0.2">
      <c r="A2" s="24"/>
      <c r="B2" s="25"/>
      <c r="C2" s="26"/>
      <c r="D2" s="24"/>
      <c r="E2" s="27"/>
      <c r="F2" s="28"/>
      <c r="G2" s="28"/>
    </row>
    <row r="3" spans="1:35" s="2" customFormat="1" ht="26.25" customHeight="1" x14ac:dyDescent="0.25">
      <c r="A3" s="91" t="s">
        <v>9</v>
      </c>
      <c r="B3" s="91"/>
      <c r="C3" s="91"/>
      <c r="D3" s="91"/>
      <c r="E3" s="91"/>
      <c r="F3" s="91"/>
      <c r="G3" s="91"/>
      <c r="H3" s="32"/>
      <c r="I3" s="38"/>
      <c r="J3" s="37"/>
      <c r="K3" s="38"/>
      <c r="L3" s="37"/>
      <c r="M3" s="38"/>
      <c r="N3" s="37"/>
      <c r="O3" s="38"/>
      <c r="P3" s="37"/>
      <c r="Q3" s="38"/>
      <c r="R3" s="37"/>
      <c r="S3" s="38"/>
      <c r="T3" s="37"/>
      <c r="U3" s="38"/>
      <c r="V3" s="37"/>
      <c r="W3" s="38"/>
      <c r="X3" s="37"/>
      <c r="Y3" s="38"/>
      <c r="Z3" s="37"/>
      <c r="AA3" s="38"/>
      <c r="AB3" s="37"/>
      <c r="AC3" s="38"/>
      <c r="AD3" s="37"/>
      <c r="AE3" s="38"/>
      <c r="AF3" s="37"/>
      <c r="AG3" s="38"/>
      <c r="AH3" s="37"/>
      <c r="AI3" s="38"/>
    </row>
    <row r="4" spans="1:35" s="2" customFormat="1" ht="24" customHeight="1" x14ac:dyDescent="0.25">
      <c r="A4" s="92" t="s">
        <v>2</v>
      </c>
      <c r="B4" s="92"/>
      <c r="C4" s="92"/>
      <c r="D4" s="92"/>
      <c r="E4" s="92"/>
      <c r="F4" s="92"/>
      <c r="G4" s="92"/>
      <c r="H4" s="32"/>
      <c r="I4" s="38"/>
      <c r="J4" s="37"/>
      <c r="K4" s="38"/>
      <c r="L4" s="37"/>
      <c r="M4" s="38"/>
      <c r="N4" s="37"/>
      <c r="O4" s="38"/>
      <c r="P4" s="37"/>
      <c r="Q4" s="38"/>
      <c r="R4" s="37"/>
      <c r="S4" s="38"/>
      <c r="T4" s="37"/>
      <c r="U4" s="38"/>
      <c r="V4" s="37"/>
      <c r="W4" s="38"/>
      <c r="X4" s="37"/>
      <c r="Y4" s="38"/>
      <c r="Z4" s="37"/>
      <c r="AA4" s="38"/>
      <c r="AB4" s="37"/>
      <c r="AC4" s="38"/>
      <c r="AD4" s="37"/>
      <c r="AE4" s="38"/>
      <c r="AF4" s="37"/>
      <c r="AG4" s="38"/>
      <c r="AH4" s="37"/>
      <c r="AI4" s="38"/>
    </row>
    <row r="5" spans="1:35" ht="51.75" customHeight="1" x14ac:dyDescent="0.2">
      <c r="A5" s="170" t="s">
        <v>45</v>
      </c>
      <c r="B5" s="172" t="s">
        <v>4</v>
      </c>
      <c r="C5" s="170" t="s">
        <v>44</v>
      </c>
      <c r="D5" s="174" t="s">
        <v>0</v>
      </c>
      <c r="E5" s="176" t="s">
        <v>1</v>
      </c>
      <c r="F5" s="178" t="s">
        <v>8</v>
      </c>
      <c r="G5" s="178" t="s">
        <v>5</v>
      </c>
      <c r="H5" s="157" t="s">
        <v>477</v>
      </c>
      <c r="I5" s="157"/>
      <c r="J5" s="157" t="s">
        <v>480</v>
      </c>
      <c r="K5" s="157"/>
      <c r="L5" s="157" t="s">
        <v>481</v>
      </c>
      <c r="M5" s="157"/>
      <c r="N5" s="157" t="s">
        <v>482</v>
      </c>
      <c r="O5" s="157"/>
      <c r="P5" s="157" t="s">
        <v>483</v>
      </c>
      <c r="Q5" s="157"/>
      <c r="R5" s="157" t="s">
        <v>484</v>
      </c>
      <c r="S5" s="157"/>
      <c r="T5" s="157" t="s">
        <v>485</v>
      </c>
      <c r="U5" s="157"/>
      <c r="V5" s="157" t="s">
        <v>486</v>
      </c>
      <c r="W5" s="157"/>
      <c r="X5" s="157" t="s">
        <v>487</v>
      </c>
      <c r="Y5" s="157"/>
      <c r="Z5" s="157" t="s">
        <v>488</v>
      </c>
      <c r="AA5" s="157"/>
      <c r="AB5" s="161" t="s">
        <v>489</v>
      </c>
      <c r="AC5" s="161"/>
      <c r="AD5" s="157" t="s">
        <v>490</v>
      </c>
      <c r="AE5" s="157"/>
      <c r="AF5" s="180" t="s">
        <v>492</v>
      </c>
      <c r="AG5" s="180"/>
      <c r="AH5" s="157" t="s">
        <v>494</v>
      </c>
      <c r="AI5" s="157"/>
    </row>
    <row r="6" spans="1:35" ht="37.5" customHeight="1" x14ac:dyDescent="0.2">
      <c r="A6" s="171"/>
      <c r="B6" s="173"/>
      <c r="C6" s="171"/>
      <c r="D6" s="175"/>
      <c r="E6" s="177"/>
      <c r="F6" s="179"/>
      <c r="G6" s="179"/>
      <c r="H6" s="55" t="s">
        <v>478</v>
      </c>
      <c r="I6" s="29" t="s">
        <v>479</v>
      </c>
      <c r="J6" s="55" t="s">
        <v>478</v>
      </c>
      <c r="K6" s="29" t="s">
        <v>479</v>
      </c>
      <c r="L6" s="55" t="s">
        <v>478</v>
      </c>
      <c r="M6" s="29" t="s">
        <v>479</v>
      </c>
      <c r="N6" s="55" t="s">
        <v>478</v>
      </c>
      <c r="O6" s="29" t="s">
        <v>479</v>
      </c>
      <c r="P6" s="55" t="s">
        <v>478</v>
      </c>
      <c r="Q6" s="29" t="s">
        <v>479</v>
      </c>
      <c r="R6" s="55" t="s">
        <v>478</v>
      </c>
      <c r="S6" s="29" t="s">
        <v>479</v>
      </c>
      <c r="T6" s="55" t="s">
        <v>478</v>
      </c>
      <c r="U6" s="29" t="s">
        <v>479</v>
      </c>
      <c r="V6" s="55" t="s">
        <v>478</v>
      </c>
      <c r="W6" s="29" t="s">
        <v>479</v>
      </c>
      <c r="X6" s="55" t="s">
        <v>478</v>
      </c>
      <c r="Y6" s="29" t="s">
        <v>479</v>
      </c>
      <c r="Z6" s="55" t="s">
        <v>478</v>
      </c>
      <c r="AA6" s="29" t="s">
        <v>479</v>
      </c>
      <c r="AB6" s="55" t="s">
        <v>478</v>
      </c>
      <c r="AC6" s="29" t="s">
        <v>479</v>
      </c>
      <c r="AD6" s="55" t="s">
        <v>478</v>
      </c>
      <c r="AE6" s="29" t="s">
        <v>479</v>
      </c>
      <c r="AF6" s="55" t="s">
        <v>478</v>
      </c>
      <c r="AG6" s="29" t="s">
        <v>479</v>
      </c>
      <c r="AH6" s="55" t="s">
        <v>478</v>
      </c>
      <c r="AI6" s="29" t="s">
        <v>479</v>
      </c>
    </row>
    <row r="7" spans="1:35" s="77" customFormat="1" ht="66" customHeight="1" x14ac:dyDescent="0.2">
      <c r="A7" s="71">
        <v>1</v>
      </c>
      <c r="B7" s="72" t="s">
        <v>51</v>
      </c>
      <c r="C7" s="73" t="s">
        <v>364</v>
      </c>
      <c r="D7" s="74" t="s">
        <v>37</v>
      </c>
      <c r="E7" s="39">
        <v>1500</v>
      </c>
      <c r="F7" s="75">
        <v>10</v>
      </c>
      <c r="G7" s="88">
        <f>E7*F7</f>
        <v>15000</v>
      </c>
      <c r="H7" s="76"/>
      <c r="I7" s="75"/>
      <c r="J7" s="76"/>
      <c r="K7" s="75"/>
      <c r="L7" s="76"/>
      <c r="M7" s="75"/>
      <c r="N7" s="76"/>
      <c r="O7" s="75"/>
      <c r="P7" s="76"/>
      <c r="Q7" s="75"/>
      <c r="R7" s="76"/>
      <c r="S7" s="75"/>
      <c r="T7" s="76"/>
      <c r="U7" s="75"/>
      <c r="V7" s="76"/>
      <c r="W7" s="75"/>
      <c r="X7" s="76"/>
      <c r="Y7" s="75"/>
      <c r="Z7" s="76"/>
      <c r="AA7" s="75"/>
      <c r="AB7" s="76"/>
      <c r="AC7" s="75"/>
      <c r="AD7" s="76"/>
      <c r="AE7" s="75"/>
      <c r="AF7" s="76"/>
      <c r="AG7" s="75"/>
      <c r="AH7" s="76"/>
      <c r="AI7" s="75"/>
    </row>
    <row r="8" spans="1:35" s="77" customFormat="1" ht="84.75" customHeight="1" x14ac:dyDescent="0.2">
      <c r="A8" s="71">
        <v>2</v>
      </c>
      <c r="B8" s="72" t="s">
        <v>10</v>
      </c>
      <c r="C8" s="73" t="s">
        <v>365</v>
      </c>
      <c r="D8" s="71" t="s">
        <v>52</v>
      </c>
      <c r="E8" s="12">
        <v>200</v>
      </c>
      <c r="F8" s="75">
        <v>178</v>
      </c>
      <c r="G8" s="88">
        <f t="shared" ref="G8:G71" si="0">E8*F8</f>
        <v>35600</v>
      </c>
      <c r="H8" s="76"/>
      <c r="I8" s="75"/>
      <c r="J8" s="76"/>
      <c r="K8" s="75"/>
      <c r="L8" s="76"/>
      <c r="M8" s="75"/>
      <c r="N8" s="76"/>
      <c r="O8" s="75"/>
      <c r="P8" s="76"/>
      <c r="Q8" s="75"/>
      <c r="R8" s="76"/>
      <c r="S8" s="75"/>
      <c r="T8" s="76"/>
      <c r="U8" s="75"/>
      <c r="V8" s="76"/>
      <c r="W8" s="75"/>
      <c r="X8" s="76"/>
      <c r="Y8" s="75"/>
      <c r="Z8" s="76"/>
      <c r="AA8" s="75"/>
      <c r="AB8" s="76"/>
      <c r="AC8" s="75"/>
      <c r="AD8" s="76"/>
      <c r="AE8" s="75"/>
      <c r="AF8" s="76"/>
      <c r="AG8" s="75"/>
      <c r="AH8" s="76"/>
      <c r="AI8" s="75"/>
    </row>
    <row r="9" spans="1:35" ht="59.25" customHeight="1" x14ac:dyDescent="0.2">
      <c r="A9" s="5">
        <v>3</v>
      </c>
      <c r="B9" s="4" t="s">
        <v>53</v>
      </c>
      <c r="C9" s="9" t="s">
        <v>366</v>
      </c>
      <c r="D9" s="5" t="s">
        <v>37</v>
      </c>
      <c r="E9" s="12">
        <v>100</v>
      </c>
      <c r="F9" s="6">
        <v>290</v>
      </c>
      <c r="G9" s="29">
        <f t="shared" si="0"/>
        <v>29000</v>
      </c>
      <c r="H9" s="12"/>
      <c r="I9" s="6"/>
      <c r="J9" s="12"/>
      <c r="K9" s="6"/>
      <c r="L9" s="12">
        <v>265</v>
      </c>
      <c r="M9" s="6">
        <f>E9*L9</f>
        <v>26500</v>
      </c>
      <c r="N9" s="12"/>
      <c r="O9" s="6"/>
      <c r="P9" s="12"/>
      <c r="Q9" s="6"/>
      <c r="R9" s="12"/>
      <c r="S9" s="6"/>
      <c r="T9" s="12"/>
      <c r="U9" s="6"/>
      <c r="V9" s="12">
        <v>210</v>
      </c>
      <c r="W9" s="69">
        <f>E9*V9</f>
        <v>21000</v>
      </c>
      <c r="X9" s="12">
        <v>279</v>
      </c>
      <c r="Y9" s="6">
        <f>E9*X9</f>
        <v>27900</v>
      </c>
      <c r="Z9" s="12"/>
      <c r="AA9" s="6"/>
      <c r="AB9" s="12"/>
      <c r="AC9" s="6"/>
      <c r="AD9" s="12"/>
      <c r="AE9" s="6"/>
      <c r="AF9" s="12"/>
      <c r="AG9" s="6"/>
      <c r="AH9" s="12"/>
      <c r="AI9" s="6"/>
    </row>
    <row r="10" spans="1:35" ht="57.75" customHeight="1" x14ac:dyDescent="0.2">
      <c r="A10" s="5">
        <v>4</v>
      </c>
      <c r="B10" s="4" t="s">
        <v>54</v>
      </c>
      <c r="C10" s="9" t="s">
        <v>366</v>
      </c>
      <c r="D10" s="5" t="s">
        <v>37</v>
      </c>
      <c r="E10" s="12">
        <v>100</v>
      </c>
      <c r="F10" s="6">
        <v>290</v>
      </c>
      <c r="G10" s="29">
        <f t="shared" si="0"/>
        <v>29000</v>
      </c>
      <c r="H10" s="12"/>
      <c r="I10" s="6"/>
      <c r="J10" s="12"/>
      <c r="K10" s="6"/>
      <c r="L10" s="12">
        <v>265</v>
      </c>
      <c r="M10" s="6">
        <f>E10*L10</f>
        <v>26500</v>
      </c>
      <c r="N10" s="12"/>
      <c r="O10" s="6"/>
      <c r="P10" s="12"/>
      <c r="Q10" s="6"/>
      <c r="R10" s="12"/>
      <c r="S10" s="6"/>
      <c r="T10" s="12"/>
      <c r="U10" s="6"/>
      <c r="V10" s="12">
        <v>210</v>
      </c>
      <c r="W10" s="69">
        <f>E10*V10</f>
        <v>21000</v>
      </c>
      <c r="X10" s="12">
        <v>279</v>
      </c>
      <c r="Y10" s="6">
        <f>E10*X10</f>
        <v>27900</v>
      </c>
      <c r="Z10" s="12"/>
      <c r="AA10" s="6"/>
      <c r="AB10" s="12">
        <v>305</v>
      </c>
      <c r="AC10" s="6">
        <f>E10*AB10</f>
        <v>30500</v>
      </c>
      <c r="AD10" s="12"/>
      <c r="AE10" s="6"/>
      <c r="AF10" s="12"/>
      <c r="AG10" s="6"/>
      <c r="AH10" s="12"/>
      <c r="AI10" s="6"/>
    </row>
    <row r="11" spans="1:35" ht="56.25" customHeight="1" x14ac:dyDescent="0.2">
      <c r="A11" s="5">
        <v>5</v>
      </c>
      <c r="B11" s="4" t="s">
        <v>55</v>
      </c>
      <c r="C11" s="9" t="s">
        <v>366</v>
      </c>
      <c r="D11" s="5" t="s">
        <v>37</v>
      </c>
      <c r="E11" s="12">
        <v>50</v>
      </c>
      <c r="F11" s="6">
        <v>377.65</v>
      </c>
      <c r="G11" s="29">
        <f t="shared" si="0"/>
        <v>18882.5</v>
      </c>
      <c r="H11" s="12"/>
      <c r="I11" s="6"/>
      <c r="J11" s="12"/>
      <c r="K11" s="6"/>
      <c r="L11" s="12">
        <v>265</v>
      </c>
      <c r="M11" s="6">
        <f>E11*L11</f>
        <v>13250</v>
      </c>
      <c r="N11" s="12"/>
      <c r="O11" s="6"/>
      <c r="P11" s="12"/>
      <c r="Q11" s="6"/>
      <c r="R11" s="12">
        <v>280</v>
      </c>
      <c r="S11" s="6">
        <f>E11*R11</f>
        <v>14000</v>
      </c>
      <c r="T11" s="12"/>
      <c r="U11" s="6"/>
      <c r="V11" s="12">
        <v>220</v>
      </c>
      <c r="W11" s="69">
        <f>E11*V11</f>
        <v>11000</v>
      </c>
      <c r="X11" s="12"/>
      <c r="Y11" s="6"/>
      <c r="Z11" s="12"/>
      <c r="AA11" s="6"/>
      <c r="AB11" s="12"/>
      <c r="AC11" s="6"/>
      <c r="AD11" s="12"/>
      <c r="AE11" s="6"/>
      <c r="AF11" s="12"/>
      <c r="AG11" s="6"/>
      <c r="AH11" s="12"/>
      <c r="AI11" s="6"/>
    </row>
    <row r="12" spans="1:35" ht="146.25" customHeight="1" x14ac:dyDescent="0.2">
      <c r="A12" s="5">
        <v>6</v>
      </c>
      <c r="B12" s="4" t="s">
        <v>56</v>
      </c>
      <c r="C12" s="9" t="s">
        <v>367</v>
      </c>
      <c r="D12" s="5" t="s">
        <v>37</v>
      </c>
      <c r="E12" s="12">
        <v>30</v>
      </c>
      <c r="F12" s="6">
        <v>700</v>
      </c>
      <c r="G12" s="29">
        <f t="shared" si="0"/>
        <v>21000</v>
      </c>
      <c r="H12" s="12"/>
      <c r="I12" s="6"/>
      <c r="J12" s="12"/>
      <c r="K12" s="6"/>
      <c r="L12" s="12"/>
      <c r="M12" s="6"/>
      <c r="N12" s="12"/>
      <c r="O12" s="6"/>
      <c r="P12" s="12"/>
      <c r="Q12" s="6"/>
      <c r="R12" s="12"/>
      <c r="S12" s="6"/>
      <c r="T12" s="12"/>
      <c r="U12" s="6"/>
      <c r="V12" s="12">
        <v>320</v>
      </c>
      <c r="W12" s="69">
        <f>E12*V12</f>
        <v>9600</v>
      </c>
      <c r="X12" s="12"/>
      <c r="Y12" s="6"/>
      <c r="Z12" s="12"/>
      <c r="AA12" s="6"/>
      <c r="AB12" s="12"/>
      <c r="AC12" s="6"/>
      <c r="AD12" s="12"/>
      <c r="AE12" s="6"/>
      <c r="AF12" s="12"/>
      <c r="AG12" s="6"/>
      <c r="AH12" s="12"/>
      <c r="AI12" s="6"/>
    </row>
    <row r="13" spans="1:35" s="77" customFormat="1" x14ac:dyDescent="0.2">
      <c r="A13" s="71">
        <v>7</v>
      </c>
      <c r="B13" s="72" t="s">
        <v>57</v>
      </c>
      <c r="C13" s="73" t="s">
        <v>360</v>
      </c>
      <c r="D13" s="71" t="s">
        <v>37</v>
      </c>
      <c r="E13" s="12">
        <v>300</v>
      </c>
      <c r="F13" s="75">
        <v>224.25</v>
      </c>
      <c r="G13" s="88">
        <f t="shared" si="0"/>
        <v>67275</v>
      </c>
      <c r="H13" s="76"/>
      <c r="I13" s="75"/>
      <c r="J13" s="76"/>
      <c r="K13" s="75"/>
      <c r="L13" s="76"/>
      <c r="M13" s="75"/>
      <c r="N13" s="76"/>
      <c r="O13" s="75"/>
      <c r="P13" s="76"/>
      <c r="Q13" s="75"/>
      <c r="R13" s="76"/>
      <c r="S13" s="75"/>
      <c r="T13" s="76"/>
      <c r="U13" s="75"/>
      <c r="V13" s="76"/>
      <c r="W13" s="75"/>
      <c r="X13" s="76"/>
      <c r="Y13" s="75"/>
      <c r="Z13" s="76"/>
      <c r="AA13" s="75"/>
      <c r="AB13" s="76"/>
      <c r="AC13" s="75"/>
      <c r="AD13" s="76"/>
      <c r="AE13" s="75"/>
      <c r="AF13" s="76"/>
      <c r="AG13" s="75"/>
      <c r="AH13" s="76"/>
      <c r="AI13" s="75"/>
    </row>
    <row r="14" spans="1:35" s="77" customFormat="1" ht="189.75" customHeight="1" x14ac:dyDescent="0.2">
      <c r="A14" s="71">
        <v>8</v>
      </c>
      <c r="B14" s="72" t="s">
        <v>58</v>
      </c>
      <c r="C14" s="78" t="s">
        <v>368</v>
      </c>
      <c r="D14" s="71" t="s">
        <v>37</v>
      </c>
      <c r="E14" s="12">
        <v>4000</v>
      </c>
      <c r="F14" s="75">
        <v>46.86</v>
      </c>
      <c r="G14" s="88">
        <f t="shared" si="0"/>
        <v>187440</v>
      </c>
      <c r="H14" s="76"/>
      <c r="I14" s="75"/>
      <c r="J14" s="76"/>
      <c r="K14" s="75"/>
      <c r="L14" s="76"/>
      <c r="M14" s="75"/>
      <c r="N14" s="76"/>
      <c r="O14" s="75"/>
      <c r="P14" s="76"/>
      <c r="Q14" s="75"/>
      <c r="R14" s="76"/>
      <c r="S14" s="75"/>
      <c r="T14" s="76"/>
      <c r="U14" s="75"/>
      <c r="V14" s="76"/>
      <c r="W14" s="75"/>
      <c r="X14" s="76"/>
      <c r="Y14" s="75"/>
      <c r="Z14" s="76"/>
      <c r="AA14" s="75"/>
      <c r="AB14" s="76"/>
      <c r="AC14" s="75"/>
      <c r="AD14" s="76"/>
      <c r="AE14" s="75"/>
      <c r="AF14" s="76"/>
      <c r="AG14" s="75"/>
      <c r="AH14" s="76"/>
      <c r="AI14" s="75"/>
    </row>
    <row r="15" spans="1:35" ht="44.25" customHeight="1" x14ac:dyDescent="0.2">
      <c r="A15" s="5">
        <v>9</v>
      </c>
      <c r="B15" s="4" t="s">
        <v>59</v>
      </c>
      <c r="C15" s="20" t="s">
        <v>369</v>
      </c>
      <c r="D15" s="5" t="s">
        <v>37</v>
      </c>
      <c r="E15" s="12">
        <v>30</v>
      </c>
      <c r="F15" s="6">
        <v>100</v>
      </c>
      <c r="G15" s="29">
        <f t="shared" si="0"/>
        <v>3000</v>
      </c>
      <c r="H15" s="12"/>
      <c r="I15" s="6"/>
      <c r="J15" s="12"/>
      <c r="K15" s="6"/>
      <c r="L15" s="12"/>
      <c r="M15" s="6"/>
      <c r="N15" s="12"/>
      <c r="O15" s="6"/>
      <c r="P15" s="12"/>
      <c r="Q15" s="6"/>
      <c r="R15" s="12"/>
      <c r="S15" s="6"/>
      <c r="T15" s="12"/>
      <c r="U15" s="6"/>
      <c r="V15" s="12">
        <v>90</v>
      </c>
      <c r="W15" s="69">
        <f>E15*V15</f>
        <v>2700</v>
      </c>
      <c r="X15" s="12"/>
      <c r="Y15" s="6"/>
      <c r="Z15" s="12"/>
      <c r="AA15" s="6"/>
      <c r="AB15" s="12"/>
      <c r="AC15" s="6"/>
      <c r="AD15" s="12"/>
      <c r="AE15" s="6"/>
      <c r="AF15" s="12"/>
      <c r="AG15" s="6"/>
      <c r="AH15" s="12"/>
      <c r="AI15" s="6"/>
    </row>
    <row r="16" spans="1:35" s="77" customFormat="1" ht="186.75" customHeight="1" x14ac:dyDescent="0.2">
      <c r="A16" s="71">
        <v>10</v>
      </c>
      <c r="B16" s="72" t="s">
        <v>60</v>
      </c>
      <c r="C16" s="78" t="s">
        <v>368</v>
      </c>
      <c r="D16" s="71" t="s">
        <v>37</v>
      </c>
      <c r="E16" s="12">
        <v>300</v>
      </c>
      <c r="F16" s="75">
        <v>20.69</v>
      </c>
      <c r="G16" s="88">
        <f t="shared" si="0"/>
        <v>6207</v>
      </c>
      <c r="H16" s="76"/>
      <c r="I16" s="75"/>
      <c r="J16" s="76"/>
      <c r="K16" s="75"/>
      <c r="L16" s="76"/>
      <c r="M16" s="75"/>
      <c r="N16" s="76"/>
      <c r="O16" s="75"/>
      <c r="P16" s="76"/>
      <c r="Q16" s="75"/>
      <c r="R16" s="76"/>
      <c r="S16" s="75"/>
      <c r="T16" s="76"/>
      <c r="U16" s="75"/>
      <c r="V16" s="76"/>
      <c r="W16" s="75"/>
      <c r="X16" s="76"/>
      <c r="Y16" s="75"/>
      <c r="Z16" s="76"/>
      <c r="AA16" s="75"/>
      <c r="AB16" s="76"/>
      <c r="AC16" s="75"/>
      <c r="AD16" s="76"/>
      <c r="AE16" s="75"/>
      <c r="AF16" s="76"/>
      <c r="AG16" s="75"/>
      <c r="AH16" s="76"/>
      <c r="AI16" s="75"/>
    </row>
    <row r="17" spans="1:35" s="77" customFormat="1" ht="193.5" customHeight="1" x14ac:dyDescent="0.2">
      <c r="A17" s="71">
        <v>11</v>
      </c>
      <c r="B17" s="72" t="s">
        <v>61</v>
      </c>
      <c r="C17" s="78" t="s">
        <v>368</v>
      </c>
      <c r="D17" s="71" t="s">
        <v>37</v>
      </c>
      <c r="E17" s="12">
        <v>4000</v>
      </c>
      <c r="F17" s="75">
        <v>15.9</v>
      </c>
      <c r="G17" s="88">
        <f t="shared" si="0"/>
        <v>63600</v>
      </c>
      <c r="H17" s="76"/>
      <c r="I17" s="75"/>
      <c r="J17" s="76"/>
      <c r="K17" s="75"/>
      <c r="L17" s="76"/>
      <c r="M17" s="75"/>
      <c r="N17" s="76"/>
      <c r="O17" s="75"/>
      <c r="P17" s="76"/>
      <c r="Q17" s="75"/>
      <c r="R17" s="76"/>
      <c r="S17" s="75"/>
      <c r="T17" s="76"/>
      <c r="U17" s="75"/>
      <c r="V17" s="76"/>
      <c r="W17" s="75"/>
      <c r="X17" s="76"/>
      <c r="Y17" s="75"/>
      <c r="Z17" s="76"/>
      <c r="AA17" s="75"/>
      <c r="AB17" s="76"/>
      <c r="AC17" s="75"/>
      <c r="AD17" s="76"/>
      <c r="AE17" s="75"/>
      <c r="AF17" s="76"/>
      <c r="AG17" s="75"/>
      <c r="AH17" s="76"/>
      <c r="AI17" s="75"/>
    </row>
    <row r="18" spans="1:35" s="77" customFormat="1" ht="123" customHeight="1" x14ac:dyDescent="0.2">
      <c r="A18" s="71">
        <v>12</v>
      </c>
      <c r="B18" s="72" t="s">
        <v>62</v>
      </c>
      <c r="C18" s="78" t="s">
        <v>370</v>
      </c>
      <c r="D18" s="71" t="s">
        <v>37</v>
      </c>
      <c r="E18" s="12">
        <v>3000</v>
      </c>
      <c r="F18" s="75">
        <v>7</v>
      </c>
      <c r="G18" s="88">
        <f t="shared" si="0"/>
        <v>21000</v>
      </c>
      <c r="H18" s="76"/>
      <c r="I18" s="75"/>
      <c r="J18" s="76"/>
      <c r="K18" s="75"/>
      <c r="L18" s="76"/>
      <c r="M18" s="75"/>
      <c r="N18" s="76"/>
      <c r="O18" s="75"/>
      <c r="P18" s="76"/>
      <c r="Q18" s="75"/>
      <c r="R18" s="76"/>
      <c r="S18" s="75"/>
      <c r="T18" s="76"/>
      <c r="U18" s="75"/>
      <c r="V18" s="76"/>
      <c r="W18" s="75"/>
      <c r="X18" s="76"/>
      <c r="Y18" s="75"/>
      <c r="Z18" s="76"/>
      <c r="AA18" s="75"/>
      <c r="AB18" s="76"/>
      <c r="AC18" s="75"/>
      <c r="AD18" s="76"/>
      <c r="AE18" s="75"/>
      <c r="AF18" s="76"/>
      <c r="AG18" s="75"/>
      <c r="AH18" s="76"/>
      <c r="AI18" s="75"/>
    </row>
    <row r="19" spans="1:35" s="77" customFormat="1" ht="25.5" x14ac:dyDescent="0.2">
      <c r="A19" s="71">
        <v>13</v>
      </c>
      <c r="B19" s="72" t="s">
        <v>63</v>
      </c>
      <c r="C19" s="78"/>
      <c r="D19" s="71" t="s">
        <v>7</v>
      </c>
      <c r="E19" s="12">
        <v>1000</v>
      </c>
      <c r="F19" s="75">
        <v>53.18</v>
      </c>
      <c r="G19" s="88">
        <f t="shared" si="0"/>
        <v>53180</v>
      </c>
      <c r="H19" s="76"/>
      <c r="I19" s="75"/>
      <c r="J19" s="76"/>
      <c r="K19" s="75"/>
      <c r="L19" s="76"/>
      <c r="M19" s="75"/>
      <c r="N19" s="76"/>
      <c r="O19" s="75"/>
      <c r="P19" s="76"/>
      <c r="Q19" s="75"/>
      <c r="R19" s="76"/>
      <c r="S19" s="75"/>
      <c r="T19" s="76"/>
      <c r="U19" s="75"/>
      <c r="V19" s="76"/>
      <c r="W19" s="75"/>
      <c r="X19" s="76"/>
      <c r="Y19" s="75"/>
      <c r="Z19" s="76"/>
      <c r="AA19" s="75"/>
      <c r="AB19" s="76"/>
      <c r="AC19" s="75"/>
      <c r="AD19" s="76"/>
      <c r="AE19" s="75"/>
      <c r="AF19" s="76"/>
      <c r="AG19" s="75"/>
      <c r="AH19" s="76"/>
      <c r="AI19" s="75"/>
    </row>
    <row r="20" spans="1:35" s="77" customFormat="1" ht="25.5" x14ac:dyDescent="0.2">
      <c r="A20" s="71">
        <v>14</v>
      </c>
      <c r="B20" s="72" t="s">
        <v>353</v>
      </c>
      <c r="C20" s="78"/>
      <c r="D20" s="71" t="s">
        <v>7</v>
      </c>
      <c r="E20" s="12">
        <v>200</v>
      </c>
      <c r="F20" s="75">
        <v>137.81</v>
      </c>
      <c r="G20" s="88">
        <f t="shared" si="0"/>
        <v>27562</v>
      </c>
      <c r="H20" s="76"/>
      <c r="I20" s="75"/>
      <c r="J20" s="76"/>
      <c r="K20" s="75"/>
      <c r="L20" s="76"/>
      <c r="M20" s="75"/>
      <c r="N20" s="76"/>
      <c r="O20" s="75"/>
      <c r="P20" s="76"/>
      <c r="Q20" s="75"/>
      <c r="R20" s="76"/>
      <c r="S20" s="75"/>
      <c r="T20" s="76"/>
      <c r="U20" s="75"/>
      <c r="V20" s="76"/>
      <c r="W20" s="75"/>
      <c r="X20" s="76"/>
      <c r="Y20" s="75"/>
      <c r="Z20" s="76"/>
      <c r="AA20" s="75"/>
      <c r="AB20" s="76"/>
      <c r="AC20" s="75"/>
      <c r="AD20" s="76"/>
      <c r="AE20" s="75"/>
      <c r="AF20" s="76"/>
      <c r="AG20" s="75"/>
      <c r="AH20" s="76"/>
      <c r="AI20" s="75"/>
    </row>
    <row r="21" spans="1:35" s="77" customFormat="1" ht="25.5" x14ac:dyDescent="0.2">
      <c r="A21" s="71">
        <v>15</v>
      </c>
      <c r="B21" s="72" t="s">
        <v>64</v>
      </c>
      <c r="C21" s="78"/>
      <c r="D21" s="71" t="s">
        <v>37</v>
      </c>
      <c r="E21" s="12">
        <v>20</v>
      </c>
      <c r="F21" s="75">
        <v>300</v>
      </c>
      <c r="G21" s="88">
        <f t="shared" si="0"/>
        <v>6000</v>
      </c>
      <c r="H21" s="76"/>
      <c r="I21" s="75"/>
      <c r="J21" s="76"/>
      <c r="K21" s="75"/>
      <c r="L21" s="76"/>
      <c r="M21" s="75"/>
      <c r="N21" s="76"/>
      <c r="O21" s="75"/>
      <c r="P21" s="76"/>
      <c r="Q21" s="75"/>
      <c r="R21" s="76"/>
      <c r="S21" s="75"/>
      <c r="T21" s="76"/>
      <c r="U21" s="75"/>
      <c r="V21" s="76"/>
      <c r="W21" s="75"/>
      <c r="X21" s="76"/>
      <c r="Y21" s="75"/>
      <c r="Z21" s="76"/>
      <c r="AA21" s="75"/>
      <c r="AB21" s="76"/>
      <c r="AC21" s="75"/>
      <c r="AD21" s="76"/>
      <c r="AE21" s="75"/>
      <c r="AF21" s="76"/>
      <c r="AG21" s="75"/>
      <c r="AH21" s="76"/>
      <c r="AI21" s="75"/>
    </row>
    <row r="22" spans="1:35" ht="211.5" customHeight="1" x14ac:dyDescent="0.2">
      <c r="A22" s="5">
        <v>16</v>
      </c>
      <c r="B22" s="4" t="s">
        <v>65</v>
      </c>
      <c r="C22" s="20" t="s">
        <v>371</v>
      </c>
      <c r="D22" s="5" t="s">
        <v>66</v>
      </c>
      <c r="E22" s="12">
        <v>120</v>
      </c>
      <c r="F22" s="6">
        <v>4027</v>
      </c>
      <c r="G22" s="29">
        <f t="shared" si="0"/>
        <v>483240</v>
      </c>
      <c r="H22" s="12"/>
      <c r="I22" s="6"/>
      <c r="J22" s="12"/>
      <c r="K22" s="6"/>
      <c r="L22" s="12"/>
      <c r="M22" s="6"/>
      <c r="N22" s="12">
        <v>4020</v>
      </c>
      <c r="O22" s="69">
        <f>E22*N22</f>
        <v>482400</v>
      </c>
      <c r="P22" s="12"/>
      <c r="Q22" s="6"/>
      <c r="R22" s="12"/>
      <c r="S22" s="6"/>
      <c r="T22" s="12"/>
      <c r="U22" s="6"/>
      <c r="V22" s="12"/>
      <c r="W22" s="6"/>
      <c r="X22" s="12"/>
      <c r="Y22" s="6"/>
      <c r="Z22" s="12"/>
      <c r="AA22" s="6"/>
      <c r="AB22" s="12"/>
      <c r="AC22" s="6"/>
      <c r="AD22" s="12"/>
      <c r="AE22" s="6"/>
      <c r="AF22" s="12"/>
      <c r="AG22" s="6"/>
      <c r="AH22" s="12"/>
      <c r="AI22" s="6"/>
    </row>
    <row r="23" spans="1:35" s="77" customFormat="1" ht="26.25" customHeight="1" x14ac:dyDescent="0.2">
      <c r="A23" s="71">
        <v>17</v>
      </c>
      <c r="B23" s="72" t="s">
        <v>67</v>
      </c>
      <c r="C23" s="72" t="s">
        <v>354</v>
      </c>
      <c r="D23" s="71" t="s">
        <v>37</v>
      </c>
      <c r="E23" s="12">
        <v>200</v>
      </c>
      <c r="F23" s="75">
        <v>269</v>
      </c>
      <c r="G23" s="88">
        <f t="shared" si="0"/>
        <v>53800</v>
      </c>
      <c r="H23" s="76"/>
      <c r="I23" s="75"/>
      <c r="J23" s="76"/>
      <c r="K23" s="75"/>
      <c r="L23" s="76"/>
      <c r="M23" s="75"/>
      <c r="N23" s="76"/>
      <c r="O23" s="75"/>
      <c r="P23" s="76"/>
      <c r="Q23" s="75"/>
      <c r="R23" s="76"/>
      <c r="S23" s="75"/>
      <c r="T23" s="76"/>
      <c r="U23" s="75"/>
      <c r="V23" s="76"/>
      <c r="W23" s="75"/>
      <c r="X23" s="76"/>
      <c r="Y23" s="75"/>
      <c r="Z23" s="76"/>
      <c r="AA23" s="75"/>
      <c r="AB23" s="76"/>
      <c r="AC23" s="75"/>
      <c r="AD23" s="76"/>
      <c r="AE23" s="75"/>
      <c r="AF23" s="76"/>
      <c r="AG23" s="75"/>
      <c r="AH23" s="76"/>
      <c r="AI23" s="75"/>
    </row>
    <row r="24" spans="1:35" ht="135" customHeight="1" x14ac:dyDescent="0.2">
      <c r="A24" s="5">
        <v>18</v>
      </c>
      <c r="B24" s="4" t="s">
        <v>68</v>
      </c>
      <c r="C24" s="20" t="s">
        <v>372</v>
      </c>
      <c r="D24" s="5" t="s">
        <v>69</v>
      </c>
      <c r="E24" s="12">
        <v>4000</v>
      </c>
      <c r="F24" s="6">
        <v>85</v>
      </c>
      <c r="G24" s="29">
        <f t="shared" si="0"/>
        <v>340000</v>
      </c>
      <c r="H24" s="12"/>
      <c r="I24" s="6"/>
      <c r="J24" s="12"/>
      <c r="K24" s="6"/>
      <c r="L24" s="12"/>
      <c r="M24" s="6"/>
      <c r="N24" s="12"/>
      <c r="O24" s="6"/>
      <c r="P24" s="12"/>
      <c r="Q24" s="6"/>
      <c r="R24" s="12"/>
      <c r="S24" s="6"/>
      <c r="T24" s="12"/>
      <c r="U24" s="6"/>
      <c r="V24" s="12"/>
      <c r="W24" s="6"/>
      <c r="X24" s="12"/>
      <c r="Y24" s="6"/>
      <c r="Z24" s="12"/>
      <c r="AA24" s="6"/>
      <c r="AB24" s="12"/>
      <c r="AC24" s="6"/>
      <c r="AD24" s="12">
        <v>80</v>
      </c>
      <c r="AE24" s="69">
        <f>E24*AD24</f>
        <v>320000</v>
      </c>
      <c r="AF24" s="12"/>
      <c r="AG24" s="6"/>
      <c r="AH24" s="12"/>
      <c r="AI24" s="6"/>
    </row>
    <row r="25" spans="1:35" ht="114.75" x14ac:dyDescent="0.2">
      <c r="A25" s="5">
        <v>19</v>
      </c>
      <c r="B25" s="4" t="s">
        <v>70</v>
      </c>
      <c r="C25" s="20" t="s">
        <v>373</v>
      </c>
      <c r="D25" s="5" t="s">
        <v>71</v>
      </c>
      <c r="E25" s="12">
        <v>20</v>
      </c>
      <c r="F25" s="6">
        <v>6000</v>
      </c>
      <c r="G25" s="29">
        <f t="shared" si="0"/>
        <v>120000</v>
      </c>
      <c r="H25" s="12"/>
      <c r="I25" s="6"/>
      <c r="J25" s="12">
        <v>5040</v>
      </c>
      <c r="K25" s="69">
        <f>E25*J25</f>
        <v>100800</v>
      </c>
      <c r="L25" s="12"/>
      <c r="M25" s="6"/>
      <c r="N25" s="12"/>
      <c r="O25" s="6"/>
      <c r="P25" s="12"/>
      <c r="Q25" s="6"/>
      <c r="R25" s="12"/>
      <c r="S25" s="6"/>
      <c r="T25" s="12"/>
      <c r="U25" s="6"/>
      <c r="V25" s="12"/>
      <c r="W25" s="6"/>
      <c r="X25" s="12"/>
      <c r="Y25" s="6"/>
      <c r="Z25" s="12"/>
      <c r="AA25" s="6"/>
      <c r="AB25" s="12"/>
      <c r="AC25" s="6"/>
      <c r="AD25" s="12"/>
      <c r="AE25" s="6"/>
      <c r="AF25" s="12"/>
      <c r="AG25" s="6"/>
      <c r="AH25" s="12"/>
      <c r="AI25" s="6"/>
    </row>
    <row r="26" spans="1:35" s="77" customFormat="1" ht="40.5" customHeight="1" x14ac:dyDescent="0.2">
      <c r="A26" s="71">
        <v>20</v>
      </c>
      <c r="B26" s="72" t="s">
        <v>11</v>
      </c>
      <c r="C26" s="78"/>
      <c r="D26" s="71" t="s">
        <v>37</v>
      </c>
      <c r="E26" s="12">
        <v>1500</v>
      </c>
      <c r="F26" s="75">
        <v>6</v>
      </c>
      <c r="G26" s="88">
        <f t="shared" si="0"/>
        <v>9000</v>
      </c>
      <c r="H26" s="76"/>
      <c r="I26" s="75"/>
      <c r="J26" s="76"/>
      <c r="K26" s="75"/>
      <c r="L26" s="76"/>
      <c r="M26" s="75"/>
      <c r="N26" s="76"/>
      <c r="O26" s="75"/>
      <c r="P26" s="76"/>
      <c r="Q26" s="75"/>
      <c r="R26" s="76"/>
      <c r="S26" s="75"/>
      <c r="T26" s="76"/>
      <c r="U26" s="75"/>
      <c r="V26" s="76"/>
      <c r="W26" s="75"/>
      <c r="X26" s="76"/>
      <c r="Y26" s="75"/>
      <c r="Z26" s="76"/>
      <c r="AA26" s="75"/>
      <c r="AB26" s="76"/>
      <c r="AC26" s="75"/>
      <c r="AD26" s="76"/>
      <c r="AE26" s="75"/>
      <c r="AF26" s="76"/>
      <c r="AG26" s="75"/>
      <c r="AH26" s="76"/>
      <c r="AI26" s="75"/>
    </row>
    <row r="27" spans="1:35" s="77" customFormat="1" ht="175.5" customHeight="1" x14ac:dyDescent="0.2">
      <c r="A27" s="71">
        <v>21</v>
      </c>
      <c r="B27" s="72" t="s">
        <v>12</v>
      </c>
      <c r="C27" s="78" t="s">
        <v>72</v>
      </c>
      <c r="D27" s="71" t="s">
        <v>37</v>
      </c>
      <c r="E27" s="12">
        <v>1500</v>
      </c>
      <c r="F27" s="75">
        <v>6</v>
      </c>
      <c r="G27" s="88">
        <f t="shared" si="0"/>
        <v>9000</v>
      </c>
      <c r="H27" s="76"/>
      <c r="I27" s="75"/>
      <c r="J27" s="76"/>
      <c r="K27" s="75"/>
      <c r="L27" s="76"/>
      <c r="M27" s="75"/>
      <c r="N27" s="76"/>
      <c r="O27" s="75"/>
      <c r="P27" s="76"/>
      <c r="Q27" s="75"/>
      <c r="R27" s="76"/>
      <c r="S27" s="75"/>
      <c r="T27" s="76"/>
      <c r="U27" s="75"/>
      <c r="V27" s="76"/>
      <c r="W27" s="75"/>
      <c r="X27" s="76"/>
      <c r="Y27" s="75"/>
      <c r="Z27" s="76"/>
      <c r="AA27" s="75"/>
      <c r="AB27" s="76"/>
      <c r="AC27" s="75"/>
      <c r="AD27" s="76"/>
      <c r="AE27" s="75"/>
      <c r="AF27" s="76"/>
      <c r="AG27" s="75"/>
      <c r="AH27" s="76"/>
      <c r="AI27" s="75"/>
    </row>
    <row r="28" spans="1:35" ht="174.75" customHeight="1" x14ac:dyDescent="0.2">
      <c r="A28" s="5">
        <v>22</v>
      </c>
      <c r="B28" s="4" t="s">
        <v>73</v>
      </c>
      <c r="C28" s="20" t="s">
        <v>374</v>
      </c>
      <c r="D28" s="5" t="s">
        <v>74</v>
      </c>
      <c r="E28" s="12">
        <v>30</v>
      </c>
      <c r="F28" s="6">
        <v>320</v>
      </c>
      <c r="G28" s="29">
        <f t="shared" si="0"/>
        <v>9600</v>
      </c>
      <c r="H28" s="12"/>
      <c r="I28" s="6"/>
      <c r="J28" s="12"/>
      <c r="K28" s="6"/>
      <c r="L28" s="12"/>
      <c r="M28" s="6"/>
      <c r="N28" s="12"/>
      <c r="O28" s="6"/>
      <c r="P28" s="12"/>
      <c r="Q28" s="6"/>
      <c r="R28" s="12"/>
      <c r="S28" s="6"/>
      <c r="T28" s="12"/>
      <c r="U28" s="6"/>
      <c r="V28" s="12">
        <v>320</v>
      </c>
      <c r="W28" s="29">
        <f>E28*V28</f>
        <v>9600</v>
      </c>
      <c r="X28" s="12"/>
      <c r="Y28" s="6"/>
      <c r="Z28" s="12"/>
      <c r="AA28" s="6"/>
      <c r="AB28" s="12"/>
      <c r="AC28" s="6"/>
      <c r="AD28" s="12"/>
      <c r="AE28" s="6"/>
      <c r="AF28" s="12"/>
      <c r="AG28" s="6"/>
      <c r="AH28" s="12"/>
      <c r="AI28" s="6"/>
    </row>
    <row r="29" spans="1:35" ht="99" customHeight="1" x14ac:dyDescent="0.2">
      <c r="A29" s="5">
        <v>23</v>
      </c>
      <c r="B29" s="4" t="s">
        <v>75</v>
      </c>
      <c r="C29" s="20" t="s">
        <v>361</v>
      </c>
      <c r="D29" s="5" t="s">
        <v>37</v>
      </c>
      <c r="E29" s="12">
        <v>20</v>
      </c>
      <c r="F29" s="6">
        <v>14000</v>
      </c>
      <c r="G29" s="29">
        <f t="shared" si="0"/>
        <v>280000</v>
      </c>
      <c r="H29" s="12"/>
      <c r="I29" s="6"/>
      <c r="J29" s="12"/>
      <c r="K29" s="6"/>
      <c r="L29" s="12"/>
      <c r="M29" s="6"/>
      <c r="N29" s="12"/>
      <c r="O29" s="6"/>
      <c r="P29" s="12"/>
      <c r="Q29" s="6"/>
      <c r="R29" s="12">
        <v>11999</v>
      </c>
      <c r="S29" s="29">
        <f>E29*R29</f>
        <v>239980</v>
      </c>
      <c r="T29" s="12"/>
      <c r="U29" s="6"/>
      <c r="V29" s="12">
        <v>12000</v>
      </c>
      <c r="W29" s="6">
        <f>E29*V29</f>
        <v>240000</v>
      </c>
      <c r="X29" s="12"/>
      <c r="Y29" s="6"/>
      <c r="Z29" s="12"/>
      <c r="AA29" s="6"/>
      <c r="AB29" s="12"/>
      <c r="AC29" s="6"/>
      <c r="AD29" s="12"/>
      <c r="AE29" s="6"/>
      <c r="AF29" s="12"/>
      <c r="AG29" s="6"/>
      <c r="AH29" s="12"/>
      <c r="AI29" s="6"/>
    </row>
    <row r="30" spans="1:35" ht="109.5" customHeight="1" x14ac:dyDescent="0.2">
      <c r="A30" s="5">
        <v>24</v>
      </c>
      <c r="B30" s="4" t="s">
        <v>76</v>
      </c>
      <c r="C30" s="20" t="s">
        <v>362</v>
      </c>
      <c r="D30" s="5" t="s">
        <v>77</v>
      </c>
      <c r="E30" s="12">
        <v>2</v>
      </c>
      <c r="F30" s="6">
        <v>30000</v>
      </c>
      <c r="G30" s="29">
        <f t="shared" si="0"/>
        <v>60000</v>
      </c>
      <c r="H30" s="12"/>
      <c r="I30" s="6"/>
      <c r="J30" s="12"/>
      <c r="K30" s="6"/>
      <c r="L30" s="12"/>
      <c r="M30" s="6"/>
      <c r="N30" s="12"/>
      <c r="O30" s="6"/>
      <c r="P30" s="12"/>
      <c r="Q30" s="6"/>
      <c r="R30" s="12">
        <v>27999</v>
      </c>
      <c r="S30" s="29">
        <f>E30*R30</f>
        <v>55998</v>
      </c>
      <c r="T30" s="12"/>
      <c r="U30" s="6"/>
      <c r="V30" s="12">
        <v>28000</v>
      </c>
      <c r="W30" s="6">
        <f>E30*V30</f>
        <v>56000</v>
      </c>
      <c r="X30" s="12"/>
      <c r="Y30" s="6"/>
      <c r="Z30" s="12"/>
      <c r="AA30" s="6"/>
      <c r="AB30" s="12"/>
      <c r="AC30" s="6"/>
      <c r="AD30" s="12"/>
      <c r="AE30" s="6"/>
      <c r="AF30" s="12"/>
      <c r="AG30" s="6"/>
      <c r="AH30" s="12"/>
      <c r="AI30" s="6"/>
    </row>
    <row r="31" spans="1:35" s="77" customFormat="1" ht="90.75" customHeight="1" x14ac:dyDescent="0.2">
      <c r="A31" s="71">
        <v>25</v>
      </c>
      <c r="B31" s="72" t="s">
        <v>78</v>
      </c>
      <c r="C31" s="78" t="s">
        <v>363</v>
      </c>
      <c r="D31" s="71" t="s">
        <v>74</v>
      </c>
      <c r="E31" s="12">
        <v>100</v>
      </c>
      <c r="F31" s="75">
        <v>100</v>
      </c>
      <c r="G31" s="88">
        <f t="shared" si="0"/>
        <v>10000</v>
      </c>
      <c r="H31" s="76"/>
      <c r="I31" s="75"/>
      <c r="J31" s="76"/>
      <c r="K31" s="75"/>
      <c r="L31" s="76"/>
      <c r="M31" s="75"/>
      <c r="N31" s="76"/>
      <c r="O31" s="75"/>
      <c r="P31" s="76"/>
      <c r="Q31" s="75"/>
      <c r="R31" s="76"/>
      <c r="S31" s="75"/>
      <c r="T31" s="76"/>
      <c r="U31" s="75"/>
      <c r="V31" s="76"/>
      <c r="W31" s="75"/>
      <c r="X31" s="76"/>
      <c r="Y31" s="75"/>
      <c r="Z31" s="76"/>
      <c r="AA31" s="75"/>
      <c r="AB31" s="76"/>
      <c r="AC31" s="75"/>
      <c r="AD31" s="76"/>
      <c r="AE31" s="75"/>
      <c r="AF31" s="76"/>
      <c r="AG31" s="75"/>
      <c r="AH31" s="76"/>
      <c r="AI31" s="75"/>
    </row>
    <row r="32" spans="1:35" ht="91.5" customHeight="1" x14ac:dyDescent="0.2">
      <c r="A32" s="5">
        <v>26</v>
      </c>
      <c r="B32" s="4" t="s">
        <v>79</v>
      </c>
      <c r="C32" s="20" t="s">
        <v>363</v>
      </c>
      <c r="D32" s="5" t="s">
        <v>388</v>
      </c>
      <c r="E32" s="12">
        <v>100</v>
      </c>
      <c r="F32" s="6">
        <v>100</v>
      </c>
      <c r="G32" s="29">
        <f t="shared" si="0"/>
        <v>10000</v>
      </c>
      <c r="H32" s="12"/>
      <c r="I32" s="6"/>
      <c r="J32" s="12"/>
      <c r="K32" s="6"/>
      <c r="L32" s="12"/>
      <c r="M32" s="6"/>
      <c r="N32" s="12"/>
      <c r="O32" s="6"/>
      <c r="P32" s="12"/>
      <c r="Q32" s="6"/>
      <c r="R32" s="12"/>
      <c r="S32" s="6"/>
      <c r="T32" s="12"/>
      <c r="U32" s="6"/>
      <c r="V32" s="12">
        <v>90</v>
      </c>
      <c r="W32" s="70">
        <f>E32*V32</f>
        <v>9000</v>
      </c>
      <c r="X32" s="12"/>
      <c r="Y32" s="6"/>
      <c r="Z32" s="12"/>
      <c r="AA32" s="6"/>
      <c r="AB32" s="12"/>
      <c r="AC32" s="6"/>
      <c r="AD32" s="12"/>
      <c r="AE32" s="6"/>
      <c r="AF32" s="12"/>
      <c r="AG32" s="6"/>
      <c r="AH32" s="12"/>
      <c r="AI32" s="6"/>
    </row>
    <row r="33" spans="1:35" s="77" customFormat="1" ht="114.75" x14ac:dyDescent="0.2">
      <c r="A33" s="71">
        <v>27</v>
      </c>
      <c r="B33" s="72" t="s">
        <v>80</v>
      </c>
      <c r="C33" s="78" t="s">
        <v>375</v>
      </c>
      <c r="D33" s="71" t="s">
        <v>74</v>
      </c>
      <c r="E33" s="12">
        <v>600</v>
      </c>
      <c r="F33" s="75">
        <v>80</v>
      </c>
      <c r="G33" s="88">
        <f t="shared" si="0"/>
        <v>48000</v>
      </c>
      <c r="H33" s="76"/>
      <c r="I33" s="75"/>
      <c r="J33" s="76"/>
      <c r="K33" s="75"/>
      <c r="L33" s="76"/>
      <c r="M33" s="75"/>
      <c r="N33" s="76"/>
      <c r="O33" s="75"/>
      <c r="P33" s="76"/>
      <c r="Q33" s="75"/>
      <c r="R33" s="76"/>
      <c r="S33" s="75"/>
      <c r="T33" s="76"/>
      <c r="U33" s="75"/>
      <c r="V33" s="76"/>
      <c r="W33" s="75"/>
      <c r="X33" s="76"/>
      <c r="Y33" s="75"/>
      <c r="Z33" s="76"/>
      <c r="AA33" s="75"/>
      <c r="AB33" s="76"/>
      <c r="AC33" s="75"/>
      <c r="AD33" s="76"/>
      <c r="AE33" s="75"/>
      <c r="AF33" s="76"/>
      <c r="AG33" s="75"/>
      <c r="AH33" s="76"/>
      <c r="AI33" s="75"/>
    </row>
    <row r="34" spans="1:35" s="77" customFormat="1" ht="93.75" customHeight="1" x14ac:dyDescent="0.2">
      <c r="A34" s="71">
        <v>28</v>
      </c>
      <c r="B34" s="72" t="s">
        <v>81</v>
      </c>
      <c r="C34" s="78" t="s">
        <v>363</v>
      </c>
      <c r="D34" s="71" t="s">
        <v>37</v>
      </c>
      <c r="E34" s="12">
        <v>100</v>
      </c>
      <c r="F34" s="75">
        <v>80</v>
      </c>
      <c r="G34" s="88">
        <f t="shared" si="0"/>
        <v>8000</v>
      </c>
      <c r="H34" s="76"/>
      <c r="I34" s="75"/>
      <c r="J34" s="76"/>
      <c r="K34" s="75"/>
      <c r="L34" s="76"/>
      <c r="M34" s="75"/>
      <c r="N34" s="76"/>
      <c r="O34" s="75"/>
      <c r="P34" s="76"/>
      <c r="Q34" s="75"/>
      <c r="R34" s="76"/>
      <c r="S34" s="75"/>
      <c r="T34" s="76"/>
      <c r="U34" s="75"/>
      <c r="V34" s="76"/>
      <c r="W34" s="75"/>
      <c r="X34" s="76"/>
      <c r="Y34" s="75"/>
      <c r="Z34" s="76"/>
      <c r="AA34" s="75"/>
      <c r="AB34" s="76"/>
      <c r="AC34" s="75"/>
      <c r="AD34" s="76"/>
      <c r="AE34" s="75"/>
      <c r="AF34" s="76"/>
      <c r="AG34" s="75"/>
      <c r="AH34" s="76"/>
      <c r="AI34" s="75"/>
    </row>
    <row r="35" spans="1:35" ht="114.75" x14ac:dyDescent="0.2">
      <c r="A35" s="5">
        <v>29</v>
      </c>
      <c r="B35" s="4" t="s">
        <v>82</v>
      </c>
      <c r="C35" s="20" t="s">
        <v>376</v>
      </c>
      <c r="D35" s="5" t="s">
        <v>37</v>
      </c>
      <c r="E35" s="12">
        <v>150</v>
      </c>
      <c r="F35" s="6">
        <v>120</v>
      </c>
      <c r="G35" s="29">
        <f t="shared" si="0"/>
        <v>18000</v>
      </c>
      <c r="H35" s="12"/>
      <c r="I35" s="6"/>
      <c r="J35" s="12"/>
      <c r="K35" s="6"/>
      <c r="L35" s="12">
        <v>77</v>
      </c>
      <c r="M35" s="69">
        <f t="shared" ref="M35:M43" si="1">E35*L35</f>
        <v>11550</v>
      </c>
      <c r="N35" s="12"/>
      <c r="O35" s="6"/>
      <c r="P35" s="12"/>
      <c r="Q35" s="6"/>
      <c r="R35" s="12"/>
      <c r="S35" s="6"/>
      <c r="T35" s="12"/>
      <c r="U35" s="6"/>
      <c r="V35" s="12"/>
      <c r="W35" s="6"/>
      <c r="X35" s="12"/>
      <c r="Y35" s="6"/>
      <c r="Z35" s="12"/>
      <c r="AA35" s="6"/>
      <c r="AB35" s="12"/>
      <c r="AC35" s="6"/>
      <c r="AD35" s="12"/>
      <c r="AE35" s="6"/>
      <c r="AF35" s="12"/>
      <c r="AG35" s="6"/>
      <c r="AH35" s="12"/>
      <c r="AI35" s="6"/>
    </row>
    <row r="36" spans="1:35" ht="232.5" customHeight="1" x14ac:dyDescent="0.2">
      <c r="A36" s="5">
        <v>30</v>
      </c>
      <c r="B36" s="3" t="s">
        <v>83</v>
      </c>
      <c r="C36" s="10" t="s">
        <v>377</v>
      </c>
      <c r="D36" s="5" t="s">
        <v>37</v>
      </c>
      <c r="E36" s="12">
        <v>10</v>
      </c>
      <c r="F36" s="6">
        <v>22000</v>
      </c>
      <c r="G36" s="29">
        <f t="shared" si="0"/>
        <v>220000</v>
      </c>
      <c r="H36" s="12"/>
      <c r="I36" s="6"/>
      <c r="J36" s="12"/>
      <c r="K36" s="6"/>
      <c r="L36" s="12">
        <v>15051</v>
      </c>
      <c r="M36" s="69">
        <f t="shared" si="1"/>
        <v>150510</v>
      </c>
      <c r="N36" s="12"/>
      <c r="O36" s="6"/>
      <c r="P36" s="12"/>
      <c r="Q36" s="6"/>
      <c r="R36" s="12"/>
      <c r="S36" s="6"/>
      <c r="T36" s="12"/>
      <c r="U36" s="6"/>
      <c r="V36" s="12">
        <v>20000</v>
      </c>
      <c r="W36" s="6">
        <f>E36*V36</f>
        <v>200000</v>
      </c>
      <c r="X36" s="12">
        <v>15884</v>
      </c>
      <c r="Y36" s="6">
        <f>E36*X36</f>
        <v>158840</v>
      </c>
      <c r="Z36" s="12"/>
      <c r="AA36" s="6"/>
      <c r="AB36" s="12">
        <v>18000</v>
      </c>
      <c r="AC36" s="6">
        <f>E36*AB36</f>
        <v>180000</v>
      </c>
      <c r="AD36" s="12"/>
      <c r="AE36" s="6"/>
      <c r="AF36" s="12"/>
      <c r="AG36" s="6"/>
      <c r="AH36" s="12"/>
      <c r="AI36" s="6"/>
    </row>
    <row r="37" spans="1:35" ht="170.25" customHeight="1" x14ac:dyDescent="0.2">
      <c r="A37" s="5">
        <v>31</v>
      </c>
      <c r="B37" s="3" t="s">
        <v>84</v>
      </c>
      <c r="C37" s="10" t="s">
        <v>378</v>
      </c>
      <c r="D37" s="5" t="s">
        <v>37</v>
      </c>
      <c r="E37" s="12">
        <v>10</v>
      </c>
      <c r="F37" s="6">
        <v>22000</v>
      </c>
      <c r="G37" s="29">
        <f t="shared" si="0"/>
        <v>220000</v>
      </c>
      <c r="H37" s="12"/>
      <c r="I37" s="6"/>
      <c r="J37" s="12"/>
      <c r="K37" s="6"/>
      <c r="L37" s="12">
        <v>15828</v>
      </c>
      <c r="M37" s="69">
        <f t="shared" si="1"/>
        <v>158280</v>
      </c>
      <c r="N37" s="12"/>
      <c r="O37" s="6"/>
      <c r="P37" s="12"/>
      <c r="Q37" s="6"/>
      <c r="R37" s="12"/>
      <c r="S37" s="6"/>
      <c r="T37" s="12"/>
      <c r="U37" s="6"/>
      <c r="V37" s="12">
        <v>20000</v>
      </c>
      <c r="W37" s="6">
        <f>E37*V37</f>
        <v>200000</v>
      </c>
      <c r="X37" s="12">
        <v>15884</v>
      </c>
      <c r="Y37" s="6">
        <f>E37*X37</f>
        <v>158840</v>
      </c>
      <c r="Z37" s="12"/>
      <c r="AA37" s="6"/>
      <c r="AB37" s="12">
        <v>18000</v>
      </c>
      <c r="AC37" s="6">
        <f>E37*AB37</f>
        <v>180000</v>
      </c>
      <c r="AD37" s="12"/>
      <c r="AE37" s="6"/>
      <c r="AF37" s="12"/>
      <c r="AG37" s="6"/>
      <c r="AH37" s="12"/>
      <c r="AI37" s="6"/>
    </row>
    <row r="38" spans="1:35" ht="177.75" customHeight="1" x14ac:dyDescent="0.2">
      <c r="A38" s="5">
        <v>32</v>
      </c>
      <c r="B38" s="4" t="s">
        <v>85</v>
      </c>
      <c r="C38" s="20" t="s">
        <v>379</v>
      </c>
      <c r="D38" s="5" t="s">
        <v>37</v>
      </c>
      <c r="E38" s="12">
        <v>200</v>
      </c>
      <c r="F38" s="6">
        <v>150</v>
      </c>
      <c r="G38" s="29">
        <f t="shared" si="0"/>
        <v>30000</v>
      </c>
      <c r="H38" s="12"/>
      <c r="I38" s="6"/>
      <c r="J38" s="12"/>
      <c r="K38" s="6"/>
      <c r="L38" s="12">
        <v>148</v>
      </c>
      <c r="M38" s="6">
        <f t="shared" si="1"/>
        <v>29600</v>
      </c>
      <c r="N38" s="12"/>
      <c r="O38" s="6"/>
      <c r="P38" s="12"/>
      <c r="Q38" s="6"/>
      <c r="R38" s="12">
        <v>150</v>
      </c>
      <c r="S38" s="6">
        <f>E38*R38</f>
        <v>30000</v>
      </c>
      <c r="T38" s="12"/>
      <c r="U38" s="6"/>
      <c r="V38" s="12"/>
      <c r="W38" s="6"/>
      <c r="X38" s="12">
        <v>147</v>
      </c>
      <c r="Y38" s="69">
        <f>E38*X38</f>
        <v>29400</v>
      </c>
      <c r="Z38" s="12"/>
      <c r="AA38" s="6"/>
      <c r="AB38" s="12"/>
      <c r="AC38" s="6"/>
      <c r="AD38" s="12"/>
      <c r="AE38" s="6"/>
      <c r="AF38" s="12"/>
      <c r="AG38" s="6"/>
      <c r="AH38" s="12"/>
      <c r="AI38" s="6"/>
    </row>
    <row r="39" spans="1:35" ht="154.5" customHeight="1" x14ac:dyDescent="0.2">
      <c r="A39" s="5">
        <v>33</v>
      </c>
      <c r="B39" s="4" t="s">
        <v>86</v>
      </c>
      <c r="C39" s="40" t="s">
        <v>456</v>
      </c>
      <c r="D39" s="1" t="s">
        <v>37</v>
      </c>
      <c r="E39" s="12">
        <v>10</v>
      </c>
      <c r="F39" s="6">
        <v>8000</v>
      </c>
      <c r="G39" s="29">
        <f t="shared" si="0"/>
        <v>80000</v>
      </c>
      <c r="H39" s="12"/>
      <c r="I39" s="6"/>
      <c r="J39" s="12"/>
      <c r="K39" s="6"/>
      <c r="L39" s="12">
        <v>6603</v>
      </c>
      <c r="M39" s="69">
        <f t="shared" si="1"/>
        <v>66030</v>
      </c>
      <c r="N39" s="12"/>
      <c r="O39" s="6"/>
      <c r="P39" s="12"/>
      <c r="Q39" s="6"/>
      <c r="R39" s="12"/>
      <c r="S39" s="6"/>
      <c r="T39" s="12"/>
      <c r="U39" s="6"/>
      <c r="V39" s="12">
        <v>7800</v>
      </c>
      <c r="W39" s="6">
        <f>E39*V39</f>
        <v>78000</v>
      </c>
      <c r="X39" s="12"/>
      <c r="Y39" s="6"/>
      <c r="Z39" s="12"/>
      <c r="AA39" s="6"/>
      <c r="AB39" s="12"/>
      <c r="AC39" s="6"/>
      <c r="AD39" s="12"/>
      <c r="AE39" s="6"/>
      <c r="AF39" s="12"/>
      <c r="AG39" s="6"/>
      <c r="AH39" s="12"/>
      <c r="AI39" s="6"/>
    </row>
    <row r="40" spans="1:35" ht="114.75" x14ac:dyDescent="0.2">
      <c r="A40" s="5">
        <v>34</v>
      </c>
      <c r="B40" s="3" t="s">
        <v>87</v>
      </c>
      <c r="C40" s="10" t="s">
        <v>457</v>
      </c>
      <c r="D40" s="1" t="s">
        <v>37</v>
      </c>
      <c r="E40" s="12">
        <v>30</v>
      </c>
      <c r="F40" s="6">
        <v>360</v>
      </c>
      <c r="G40" s="29">
        <f t="shared" si="0"/>
        <v>10800</v>
      </c>
      <c r="H40" s="12"/>
      <c r="I40" s="6"/>
      <c r="J40" s="12"/>
      <c r="K40" s="6"/>
      <c r="L40" s="12">
        <v>344</v>
      </c>
      <c r="M40" s="6">
        <f t="shared" si="1"/>
        <v>10320</v>
      </c>
      <c r="N40" s="12"/>
      <c r="O40" s="6"/>
      <c r="P40" s="12"/>
      <c r="Q40" s="6"/>
      <c r="R40" s="12">
        <v>339</v>
      </c>
      <c r="S40" s="69">
        <f t="shared" ref="S40:S45" si="2">E40*R40</f>
        <v>10170</v>
      </c>
      <c r="T40" s="12"/>
      <c r="U40" s="6"/>
      <c r="V40" s="12">
        <v>360</v>
      </c>
      <c r="W40" s="6">
        <f>E40*V40</f>
        <v>10800</v>
      </c>
      <c r="X40" s="12">
        <v>349</v>
      </c>
      <c r="Y40" s="6">
        <f>E40*X40</f>
        <v>10470</v>
      </c>
      <c r="Z40" s="12"/>
      <c r="AA40" s="6"/>
      <c r="AB40" s="12"/>
      <c r="AC40" s="6"/>
      <c r="AD40" s="12"/>
      <c r="AE40" s="6"/>
      <c r="AF40" s="12"/>
      <c r="AG40" s="6"/>
      <c r="AH40" s="12"/>
      <c r="AI40" s="6"/>
    </row>
    <row r="41" spans="1:35" ht="114.75" x14ac:dyDescent="0.2">
      <c r="A41" s="5">
        <v>35</v>
      </c>
      <c r="B41" s="4" t="s">
        <v>88</v>
      </c>
      <c r="C41" s="20" t="s">
        <v>457</v>
      </c>
      <c r="D41" s="1" t="s">
        <v>37</v>
      </c>
      <c r="E41" s="12">
        <v>60</v>
      </c>
      <c r="F41" s="6">
        <v>360</v>
      </c>
      <c r="G41" s="29">
        <f t="shared" si="0"/>
        <v>21600</v>
      </c>
      <c r="H41" s="12"/>
      <c r="I41" s="6"/>
      <c r="J41" s="12"/>
      <c r="K41" s="6"/>
      <c r="L41" s="12">
        <v>344</v>
      </c>
      <c r="M41" s="6">
        <f t="shared" si="1"/>
        <v>20640</v>
      </c>
      <c r="N41" s="12"/>
      <c r="O41" s="6"/>
      <c r="P41" s="12"/>
      <c r="Q41" s="6"/>
      <c r="R41" s="12">
        <v>339</v>
      </c>
      <c r="S41" s="69">
        <f t="shared" si="2"/>
        <v>20340</v>
      </c>
      <c r="T41" s="12"/>
      <c r="U41" s="6"/>
      <c r="V41" s="12">
        <v>360</v>
      </c>
      <c r="W41" s="6">
        <f>E41*V41</f>
        <v>21600</v>
      </c>
      <c r="X41" s="12">
        <v>349</v>
      </c>
      <c r="Y41" s="6">
        <f>E41*X41</f>
        <v>20940</v>
      </c>
      <c r="Z41" s="12"/>
      <c r="AA41" s="6"/>
      <c r="AB41" s="12"/>
      <c r="AC41" s="6"/>
      <c r="AD41" s="12"/>
      <c r="AE41" s="6"/>
      <c r="AF41" s="12"/>
      <c r="AG41" s="6"/>
      <c r="AH41" s="12"/>
      <c r="AI41" s="6"/>
    </row>
    <row r="42" spans="1:35" ht="114.75" x14ac:dyDescent="0.2">
      <c r="A42" s="5">
        <v>36</v>
      </c>
      <c r="B42" s="4" t="s">
        <v>89</v>
      </c>
      <c r="C42" s="20" t="s">
        <v>380</v>
      </c>
      <c r="D42" s="1" t="s">
        <v>37</v>
      </c>
      <c r="E42" s="12">
        <v>100</v>
      </c>
      <c r="F42" s="6">
        <v>360</v>
      </c>
      <c r="G42" s="29">
        <f t="shared" si="0"/>
        <v>36000</v>
      </c>
      <c r="H42" s="12"/>
      <c r="I42" s="6"/>
      <c r="J42" s="12"/>
      <c r="K42" s="6"/>
      <c r="L42" s="12">
        <v>344</v>
      </c>
      <c r="M42" s="6">
        <f t="shared" si="1"/>
        <v>34400</v>
      </c>
      <c r="N42" s="12"/>
      <c r="O42" s="6"/>
      <c r="P42" s="12"/>
      <c r="Q42" s="6"/>
      <c r="R42" s="12">
        <v>339</v>
      </c>
      <c r="S42" s="6">
        <f t="shared" si="2"/>
        <v>33900</v>
      </c>
      <c r="T42" s="12"/>
      <c r="U42" s="6"/>
      <c r="V42" s="12">
        <v>360</v>
      </c>
      <c r="W42" s="6">
        <f>E42*V42</f>
        <v>36000</v>
      </c>
      <c r="X42" s="12">
        <v>328</v>
      </c>
      <c r="Y42" s="69">
        <f>E42*X42</f>
        <v>32800</v>
      </c>
      <c r="Z42" s="12"/>
      <c r="AA42" s="6"/>
      <c r="AB42" s="12"/>
      <c r="AC42" s="6"/>
      <c r="AD42" s="12"/>
      <c r="AE42" s="6"/>
      <c r="AF42" s="12"/>
      <c r="AG42" s="6"/>
      <c r="AH42" s="12"/>
      <c r="AI42" s="6"/>
    </row>
    <row r="43" spans="1:35" ht="140.25" x14ac:dyDescent="0.2">
      <c r="A43" s="5">
        <v>37</v>
      </c>
      <c r="B43" s="4" t="s">
        <v>90</v>
      </c>
      <c r="C43" s="20" t="s">
        <v>459</v>
      </c>
      <c r="D43" s="1" t="s">
        <v>37</v>
      </c>
      <c r="E43" s="12">
        <v>70</v>
      </c>
      <c r="F43" s="6">
        <v>360</v>
      </c>
      <c r="G43" s="29">
        <f t="shared" si="0"/>
        <v>25200</v>
      </c>
      <c r="H43" s="12"/>
      <c r="I43" s="6"/>
      <c r="J43" s="12"/>
      <c r="K43" s="6"/>
      <c r="L43" s="12">
        <v>344</v>
      </c>
      <c r="M43" s="6">
        <f t="shared" si="1"/>
        <v>24080</v>
      </c>
      <c r="N43" s="12"/>
      <c r="O43" s="6"/>
      <c r="P43" s="12"/>
      <c r="Q43" s="6"/>
      <c r="R43" s="12">
        <v>339</v>
      </c>
      <c r="S43" s="6">
        <f t="shared" si="2"/>
        <v>23730</v>
      </c>
      <c r="T43" s="12"/>
      <c r="U43" s="6"/>
      <c r="V43" s="12"/>
      <c r="W43" s="6"/>
      <c r="X43" s="12">
        <v>328</v>
      </c>
      <c r="Y43" s="69">
        <f>E43*X43</f>
        <v>22960</v>
      </c>
      <c r="Z43" s="12"/>
      <c r="AA43" s="6"/>
      <c r="AB43" s="12"/>
      <c r="AC43" s="6"/>
      <c r="AD43" s="12"/>
      <c r="AE43" s="6"/>
      <c r="AF43" s="12"/>
      <c r="AG43" s="6"/>
      <c r="AH43" s="12"/>
      <c r="AI43" s="6"/>
    </row>
    <row r="44" spans="1:35" ht="114.75" x14ac:dyDescent="0.2">
      <c r="A44" s="5">
        <v>38</v>
      </c>
      <c r="B44" s="4" t="s">
        <v>91</v>
      </c>
      <c r="C44" s="20" t="s">
        <v>458</v>
      </c>
      <c r="D44" s="1" t="s">
        <v>37</v>
      </c>
      <c r="E44" s="12">
        <v>50</v>
      </c>
      <c r="F44" s="6">
        <v>360</v>
      </c>
      <c r="G44" s="29">
        <f t="shared" si="0"/>
        <v>18000</v>
      </c>
      <c r="H44" s="12"/>
      <c r="I44" s="6"/>
      <c r="J44" s="12"/>
      <c r="K44" s="6"/>
      <c r="L44" s="12"/>
      <c r="M44" s="6"/>
      <c r="N44" s="12"/>
      <c r="O44" s="6"/>
      <c r="P44" s="12"/>
      <c r="Q44" s="6"/>
      <c r="R44" s="12">
        <v>339</v>
      </c>
      <c r="S44" s="69">
        <f t="shared" si="2"/>
        <v>16950</v>
      </c>
      <c r="T44" s="12"/>
      <c r="U44" s="6"/>
      <c r="V44" s="12"/>
      <c r="W44" s="6"/>
      <c r="X44" s="12"/>
      <c r="Y44" s="6"/>
      <c r="Z44" s="12"/>
      <c r="AA44" s="6"/>
      <c r="AB44" s="12"/>
      <c r="AC44" s="6"/>
      <c r="AD44" s="12"/>
      <c r="AE44" s="6"/>
      <c r="AF44" s="12"/>
      <c r="AG44" s="6"/>
      <c r="AH44" s="12"/>
      <c r="AI44" s="6"/>
    </row>
    <row r="45" spans="1:35" ht="38.25" x14ac:dyDescent="0.2">
      <c r="A45" s="5">
        <v>39</v>
      </c>
      <c r="B45" s="4" t="s">
        <v>92</v>
      </c>
      <c r="C45" s="20"/>
      <c r="D45" s="1" t="s">
        <v>37</v>
      </c>
      <c r="E45" s="12">
        <v>40</v>
      </c>
      <c r="F45" s="6">
        <v>1500</v>
      </c>
      <c r="G45" s="29">
        <f t="shared" si="0"/>
        <v>60000</v>
      </c>
      <c r="H45" s="12"/>
      <c r="I45" s="6"/>
      <c r="J45" s="12"/>
      <c r="K45" s="6"/>
      <c r="L45" s="12"/>
      <c r="M45" s="6"/>
      <c r="N45" s="12"/>
      <c r="O45" s="6"/>
      <c r="P45" s="12"/>
      <c r="Q45" s="6"/>
      <c r="R45" s="12">
        <v>599</v>
      </c>
      <c r="S45" s="6">
        <f t="shared" si="2"/>
        <v>23960</v>
      </c>
      <c r="T45" s="12"/>
      <c r="U45" s="6"/>
      <c r="V45" s="12"/>
      <c r="W45" s="6"/>
      <c r="X45" s="12">
        <v>548</v>
      </c>
      <c r="Y45" s="69">
        <f>E45*X45</f>
        <v>21920</v>
      </c>
      <c r="Z45" s="12"/>
      <c r="AA45" s="6"/>
      <c r="AB45" s="12">
        <v>663</v>
      </c>
      <c r="AC45" s="6">
        <f>E45*AB45</f>
        <v>26520</v>
      </c>
      <c r="AD45" s="12"/>
      <c r="AE45" s="6"/>
      <c r="AF45" s="12"/>
      <c r="AG45" s="6"/>
      <c r="AH45" s="12"/>
      <c r="AI45" s="6"/>
    </row>
    <row r="46" spans="1:35" ht="83.25" customHeight="1" x14ac:dyDescent="0.2">
      <c r="A46" s="5">
        <v>40</v>
      </c>
      <c r="B46" s="4" t="s">
        <v>93</v>
      </c>
      <c r="C46" s="20" t="s">
        <v>460</v>
      </c>
      <c r="D46" s="1" t="s">
        <v>37</v>
      </c>
      <c r="E46" s="12">
        <v>40</v>
      </c>
      <c r="F46" s="6">
        <v>3850</v>
      </c>
      <c r="G46" s="29">
        <f t="shared" si="0"/>
        <v>154000</v>
      </c>
      <c r="H46" s="12"/>
      <c r="I46" s="6"/>
      <c r="J46" s="12"/>
      <c r="K46" s="6"/>
      <c r="L46" s="12"/>
      <c r="M46" s="6"/>
      <c r="N46" s="12"/>
      <c r="O46" s="6"/>
      <c r="P46" s="12"/>
      <c r="Q46" s="6"/>
      <c r="R46" s="12"/>
      <c r="S46" s="6"/>
      <c r="T46" s="12"/>
      <c r="U46" s="6"/>
      <c r="V46" s="12"/>
      <c r="W46" s="6"/>
      <c r="X46" s="12">
        <v>3240</v>
      </c>
      <c r="Y46" s="69">
        <f>E46*X46</f>
        <v>129600</v>
      </c>
      <c r="Z46" s="12"/>
      <c r="AA46" s="6"/>
      <c r="AB46" s="12">
        <v>3533</v>
      </c>
      <c r="AC46" s="6">
        <f>E46*AB46</f>
        <v>141320</v>
      </c>
      <c r="AD46" s="12"/>
      <c r="AE46" s="6"/>
      <c r="AF46" s="12"/>
      <c r="AG46" s="6"/>
      <c r="AH46" s="12"/>
      <c r="AI46" s="6"/>
    </row>
    <row r="47" spans="1:35" s="77" customFormat="1" ht="59.25" customHeight="1" x14ac:dyDescent="0.2">
      <c r="A47" s="71">
        <v>41</v>
      </c>
      <c r="B47" s="72" t="s">
        <v>94</v>
      </c>
      <c r="C47" s="78" t="s">
        <v>461</v>
      </c>
      <c r="D47" s="74" t="s">
        <v>95</v>
      </c>
      <c r="E47" s="12">
        <v>50</v>
      </c>
      <c r="F47" s="75">
        <v>450</v>
      </c>
      <c r="G47" s="88">
        <f t="shared" si="0"/>
        <v>22500</v>
      </c>
      <c r="H47" s="76"/>
      <c r="I47" s="75"/>
      <c r="J47" s="76"/>
      <c r="K47" s="75"/>
      <c r="L47" s="76"/>
      <c r="M47" s="75"/>
      <c r="N47" s="76"/>
      <c r="O47" s="75"/>
      <c r="P47" s="76"/>
      <c r="Q47" s="75"/>
      <c r="R47" s="76"/>
      <c r="S47" s="75"/>
      <c r="T47" s="76"/>
      <c r="U47" s="75"/>
      <c r="V47" s="76"/>
      <c r="W47" s="75"/>
      <c r="X47" s="76"/>
      <c r="Y47" s="75"/>
      <c r="Z47" s="76"/>
      <c r="AA47" s="75"/>
      <c r="AB47" s="76"/>
      <c r="AC47" s="75"/>
      <c r="AD47" s="76"/>
      <c r="AE47" s="75"/>
      <c r="AF47" s="76"/>
      <c r="AG47" s="75"/>
      <c r="AH47" s="76"/>
      <c r="AI47" s="75"/>
    </row>
    <row r="48" spans="1:35" s="77" customFormat="1" ht="77.25" customHeight="1" x14ac:dyDescent="0.2">
      <c r="A48" s="71">
        <v>42</v>
      </c>
      <c r="B48" s="72" t="s">
        <v>96</v>
      </c>
      <c r="C48" s="78" t="s">
        <v>462</v>
      </c>
      <c r="D48" s="74" t="s">
        <v>37</v>
      </c>
      <c r="E48" s="12">
        <v>10</v>
      </c>
      <c r="F48" s="75">
        <v>1500</v>
      </c>
      <c r="G48" s="88">
        <f t="shared" si="0"/>
        <v>15000</v>
      </c>
      <c r="H48" s="76"/>
      <c r="I48" s="75"/>
      <c r="J48" s="76"/>
      <c r="K48" s="75"/>
      <c r="L48" s="76"/>
      <c r="M48" s="75"/>
      <c r="N48" s="76"/>
      <c r="O48" s="75"/>
      <c r="P48" s="76"/>
      <c r="Q48" s="75"/>
      <c r="R48" s="76"/>
      <c r="S48" s="75"/>
      <c r="T48" s="76"/>
      <c r="U48" s="75"/>
      <c r="V48" s="76"/>
      <c r="W48" s="75"/>
      <c r="X48" s="76"/>
      <c r="Y48" s="75"/>
      <c r="Z48" s="76"/>
      <c r="AA48" s="75"/>
      <c r="AB48" s="76"/>
      <c r="AC48" s="75"/>
      <c r="AD48" s="76"/>
      <c r="AE48" s="75"/>
      <c r="AF48" s="76"/>
      <c r="AG48" s="75"/>
      <c r="AH48" s="76"/>
      <c r="AI48" s="75"/>
    </row>
    <row r="49" spans="1:35" s="77" customFormat="1" ht="114.75" x14ac:dyDescent="0.2">
      <c r="A49" s="71">
        <v>43</v>
      </c>
      <c r="B49" s="79" t="s">
        <v>97</v>
      </c>
      <c r="C49" s="80" t="s">
        <v>463</v>
      </c>
      <c r="D49" s="74" t="s">
        <v>37</v>
      </c>
      <c r="E49" s="14">
        <v>50</v>
      </c>
      <c r="F49" s="75">
        <v>390</v>
      </c>
      <c r="G49" s="88">
        <f t="shared" si="0"/>
        <v>19500</v>
      </c>
      <c r="H49" s="76"/>
      <c r="I49" s="75"/>
      <c r="J49" s="76"/>
      <c r="K49" s="75"/>
      <c r="L49" s="76"/>
      <c r="M49" s="75"/>
      <c r="N49" s="76"/>
      <c r="O49" s="75"/>
      <c r="P49" s="76"/>
      <c r="Q49" s="75"/>
      <c r="R49" s="76"/>
      <c r="S49" s="75"/>
      <c r="T49" s="76"/>
      <c r="U49" s="75"/>
      <c r="V49" s="76"/>
      <c r="W49" s="75"/>
      <c r="X49" s="76"/>
      <c r="Y49" s="75"/>
      <c r="Z49" s="76"/>
      <c r="AA49" s="75"/>
      <c r="AB49" s="76"/>
      <c r="AC49" s="75"/>
      <c r="AD49" s="76"/>
      <c r="AE49" s="75"/>
      <c r="AF49" s="76"/>
      <c r="AG49" s="75"/>
      <c r="AH49" s="76"/>
      <c r="AI49" s="75"/>
    </row>
    <row r="50" spans="1:35" s="77" customFormat="1" ht="114.75" x14ac:dyDescent="0.2">
      <c r="A50" s="71">
        <v>44</v>
      </c>
      <c r="B50" s="79" t="s">
        <v>98</v>
      </c>
      <c r="C50" s="80" t="s">
        <v>464</v>
      </c>
      <c r="D50" s="74" t="s">
        <v>37</v>
      </c>
      <c r="E50" s="14">
        <v>50</v>
      </c>
      <c r="F50" s="75">
        <v>390</v>
      </c>
      <c r="G50" s="88">
        <f t="shared" si="0"/>
        <v>19500</v>
      </c>
      <c r="H50" s="76"/>
      <c r="I50" s="75"/>
      <c r="J50" s="76"/>
      <c r="K50" s="75"/>
      <c r="L50" s="76"/>
      <c r="M50" s="75"/>
      <c r="N50" s="76"/>
      <c r="O50" s="75"/>
      <c r="P50" s="76"/>
      <c r="Q50" s="75"/>
      <c r="R50" s="76"/>
      <c r="S50" s="75"/>
      <c r="T50" s="76"/>
      <c r="U50" s="75"/>
      <c r="V50" s="76"/>
      <c r="W50" s="75"/>
      <c r="X50" s="76"/>
      <c r="Y50" s="75"/>
      <c r="Z50" s="76"/>
      <c r="AA50" s="75"/>
      <c r="AB50" s="76"/>
      <c r="AC50" s="75"/>
      <c r="AD50" s="76"/>
      <c r="AE50" s="75"/>
      <c r="AF50" s="76"/>
      <c r="AG50" s="75"/>
      <c r="AH50" s="76"/>
      <c r="AI50" s="75"/>
    </row>
    <row r="51" spans="1:35" s="77" customFormat="1" ht="114.75" x14ac:dyDescent="0.2">
      <c r="A51" s="71">
        <v>45</v>
      </c>
      <c r="B51" s="79" t="s">
        <v>99</v>
      </c>
      <c r="C51" s="80" t="s">
        <v>465</v>
      </c>
      <c r="D51" s="74" t="s">
        <v>37</v>
      </c>
      <c r="E51" s="14">
        <v>50</v>
      </c>
      <c r="F51" s="75">
        <v>390</v>
      </c>
      <c r="G51" s="88">
        <f t="shared" si="0"/>
        <v>19500</v>
      </c>
      <c r="H51" s="76"/>
      <c r="I51" s="75"/>
      <c r="J51" s="76"/>
      <c r="K51" s="75"/>
      <c r="L51" s="76"/>
      <c r="M51" s="75"/>
      <c r="N51" s="76"/>
      <c r="O51" s="75"/>
      <c r="P51" s="76"/>
      <c r="Q51" s="75"/>
      <c r="R51" s="76"/>
      <c r="S51" s="75"/>
      <c r="T51" s="76"/>
      <c r="U51" s="75"/>
      <c r="V51" s="76"/>
      <c r="W51" s="75"/>
      <c r="X51" s="76"/>
      <c r="Y51" s="75"/>
      <c r="Z51" s="76"/>
      <c r="AA51" s="75"/>
      <c r="AB51" s="76"/>
      <c r="AC51" s="75"/>
      <c r="AD51" s="76"/>
      <c r="AE51" s="75"/>
      <c r="AF51" s="76"/>
      <c r="AG51" s="75"/>
      <c r="AH51" s="76"/>
      <c r="AI51" s="75"/>
    </row>
    <row r="52" spans="1:35" s="77" customFormat="1" ht="114.75" x14ac:dyDescent="0.2">
      <c r="A52" s="71">
        <v>46</v>
      </c>
      <c r="B52" s="79" t="s">
        <v>100</v>
      </c>
      <c r="C52" s="80" t="s">
        <v>466</v>
      </c>
      <c r="D52" s="74" t="s">
        <v>37</v>
      </c>
      <c r="E52" s="14">
        <v>50</v>
      </c>
      <c r="F52" s="75">
        <v>390</v>
      </c>
      <c r="G52" s="88">
        <f t="shared" si="0"/>
        <v>19500</v>
      </c>
      <c r="H52" s="76"/>
      <c r="I52" s="75"/>
      <c r="J52" s="76"/>
      <c r="K52" s="75"/>
      <c r="L52" s="76"/>
      <c r="M52" s="75"/>
      <c r="N52" s="76"/>
      <c r="O52" s="75"/>
      <c r="P52" s="76"/>
      <c r="Q52" s="75"/>
      <c r="R52" s="76"/>
      <c r="S52" s="75"/>
      <c r="T52" s="76"/>
      <c r="U52" s="75"/>
      <c r="V52" s="76"/>
      <c r="W52" s="75"/>
      <c r="X52" s="76"/>
      <c r="Y52" s="75"/>
      <c r="Z52" s="76"/>
      <c r="AA52" s="75"/>
      <c r="AB52" s="76"/>
      <c r="AC52" s="75"/>
      <c r="AD52" s="76"/>
      <c r="AE52" s="75"/>
      <c r="AF52" s="76"/>
      <c r="AG52" s="75"/>
      <c r="AH52" s="76"/>
      <c r="AI52" s="75"/>
    </row>
    <row r="53" spans="1:35" s="77" customFormat="1" ht="114.75" x14ac:dyDescent="0.2">
      <c r="A53" s="71">
        <v>47</v>
      </c>
      <c r="B53" s="79" t="s">
        <v>101</v>
      </c>
      <c r="C53" s="80" t="s">
        <v>467</v>
      </c>
      <c r="D53" s="74" t="s">
        <v>37</v>
      </c>
      <c r="E53" s="14">
        <v>60</v>
      </c>
      <c r="F53" s="75">
        <v>390</v>
      </c>
      <c r="G53" s="88">
        <f t="shared" si="0"/>
        <v>23400</v>
      </c>
      <c r="H53" s="76"/>
      <c r="I53" s="75"/>
      <c r="J53" s="76"/>
      <c r="K53" s="75"/>
      <c r="L53" s="76"/>
      <c r="M53" s="75"/>
      <c r="N53" s="76"/>
      <c r="O53" s="75"/>
      <c r="P53" s="76"/>
      <c r="Q53" s="75"/>
      <c r="R53" s="76"/>
      <c r="S53" s="75"/>
      <c r="T53" s="76"/>
      <c r="U53" s="75"/>
      <c r="V53" s="76"/>
      <c r="W53" s="75"/>
      <c r="X53" s="76"/>
      <c r="Y53" s="75"/>
      <c r="Z53" s="76"/>
      <c r="AA53" s="75"/>
      <c r="AB53" s="76"/>
      <c r="AC53" s="75"/>
      <c r="AD53" s="76"/>
      <c r="AE53" s="75"/>
      <c r="AF53" s="76"/>
      <c r="AG53" s="75"/>
      <c r="AH53" s="76"/>
      <c r="AI53" s="75"/>
    </row>
    <row r="54" spans="1:35" s="77" customFormat="1" ht="114.75" x14ac:dyDescent="0.2">
      <c r="A54" s="71">
        <v>48</v>
      </c>
      <c r="B54" s="79" t="s">
        <v>102</v>
      </c>
      <c r="C54" s="80" t="s">
        <v>468</v>
      </c>
      <c r="D54" s="74" t="s">
        <v>37</v>
      </c>
      <c r="E54" s="14">
        <v>60</v>
      </c>
      <c r="F54" s="75">
        <v>390</v>
      </c>
      <c r="G54" s="88">
        <f t="shared" si="0"/>
        <v>23400</v>
      </c>
      <c r="H54" s="76"/>
      <c r="I54" s="75"/>
      <c r="J54" s="76"/>
      <c r="K54" s="75"/>
      <c r="L54" s="76"/>
      <c r="M54" s="75"/>
      <c r="N54" s="76"/>
      <c r="O54" s="75"/>
      <c r="P54" s="76"/>
      <c r="Q54" s="75"/>
      <c r="R54" s="76"/>
      <c r="S54" s="75"/>
      <c r="T54" s="76"/>
      <c r="U54" s="75"/>
      <c r="V54" s="76"/>
      <c r="W54" s="75"/>
      <c r="X54" s="76"/>
      <c r="Y54" s="75"/>
      <c r="Z54" s="76"/>
      <c r="AA54" s="75"/>
      <c r="AB54" s="76"/>
      <c r="AC54" s="75"/>
      <c r="AD54" s="76"/>
      <c r="AE54" s="75"/>
      <c r="AF54" s="76"/>
      <c r="AG54" s="75"/>
      <c r="AH54" s="76"/>
      <c r="AI54" s="75"/>
    </row>
    <row r="55" spans="1:35" s="77" customFormat="1" ht="102" x14ac:dyDescent="0.2">
      <c r="A55" s="71">
        <v>49</v>
      </c>
      <c r="B55" s="79" t="s">
        <v>103</v>
      </c>
      <c r="C55" s="80" t="s">
        <v>469</v>
      </c>
      <c r="D55" s="74" t="s">
        <v>37</v>
      </c>
      <c r="E55" s="14">
        <v>60</v>
      </c>
      <c r="F55" s="75">
        <v>390</v>
      </c>
      <c r="G55" s="88">
        <f t="shared" si="0"/>
        <v>23400</v>
      </c>
      <c r="H55" s="76"/>
      <c r="I55" s="75"/>
      <c r="J55" s="76"/>
      <c r="K55" s="75"/>
      <c r="L55" s="76"/>
      <c r="M55" s="75"/>
      <c r="N55" s="76"/>
      <c r="O55" s="75"/>
      <c r="P55" s="76"/>
      <c r="Q55" s="75"/>
      <c r="R55" s="76"/>
      <c r="S55" s="75"/>
      <c r="T55" s="76"/>
      <c r="U55" s="75"/>
      <c r="V55" s="76"/>
      <c r="W55" s="75"/>
      <c r="X55" s="76"/>
      <c r="Y55" s="75"/>
      <c r="Z55" s="76"/>
      <c r="AA55" s="75"/>
      <c r="AB55" s="76"/>
      <c r="AC55" s="75"/>
      <c r="AD55" s="76"/>
      <c r="AE55" s="75"/>
      <c r="AF55" s="76"/>
      <c r="AG55" s="75"/>
      <c r="AH55" s="76"/>
      <c r="AI55" s="75"/>
    </row>
    <row r="56" spans="1:35" s="77" customFormat="1" ht="102" x14ac:dyDescent="0.2">
      <c r="A56" s="71">
        <v>50</v>
      </c>
      <c r="B56" s="79" t="s">
        <v>104</v>
      </c>
      <c r="C56" s="80" t="s">
        <v>470</v>
      </c>
      <c r="D56" s="74" t="s">
        <v>37</v>
      </c>
      <c r="E56" s="14">
        <v>60</v>
      </c>
      <c r="F56" s="75">
        <v>390</v>
      </c>
      <c r="G56" s="88">
        <f t="shared" si="0"/>
        <v>23400</v>
      </c>
      <c r="H56" s="76"/>
      <c r="I56" s="75"/>
      <c r="J56" s="76"/>
      <c r="K56" s="75"/>
      <c r="L56" s="76"/>
      <c r="M56" s="75"/>
      <c r="N56" s="76"/>
      <c r="O56" s="75"/>
      <c r="P56" s="76"/>
      <c r="Q56" s="75"/>
      <c r="R56" s="76"/>
      <c r="S56" s="75"/>
      <c r="T56" s="76"/>
      <c r="U56" s="75"/>
      <c r="V56" s="76"/>
      <c r="W56" s="75"/>
      <c r="X56" s="76"/>
      <c r="Y56" s="75"/>
      <c r="Z56" s="76"/>
      <c r="AA56" s="75"/>
      <c r="AB56" s="76"/>
      <c r="AC56" s="75"/>
      <c r="AD56" s="76"/>
      <c r="AE56" s="75"/>
      <c r="AF56" s="76"/>
      <c r="AG56" s="75"/>
      <c r="AH56" s="76"/>
      <c r="AI56" s="75"/>
    </row>
    <row r="57" spans="1:35" s="77" customFormat="1" ht="102" x14ac:dyDescent="0.2">
      <c r="A57" s="71">
        <v>51</v>
      </c>
      <c r="B57" s="79" t="s">
        <v>105</v>
      </c>
      <c r="C57" s="80" t="s">
        <v>471</v>
      </c>
      <c r="D57" s="74" t="s">
        <v>37</v>
      </c>
      <c r="E57" s="14">
        <v>60</v>
      </c>
      <c r="F57" s="75">
        <v>390</v>
      </c>
      <c r="G57" s="88">
        <f t="shared" si="0"/>
        <v>23400</v>
      </c>
      <c r="H57" s="76"/>
      <c r="I57" s="75"/>
      <c r="J57" s="76"/>
      <c r="K57" s="75"/>
      <c r="L57" s="76"/>
      <c r="M57" s="75"/>
      <c r="N57" s="76"/>
      <c r="O57" s="75"/>
      <c r="P57" s="76"/>
      <c r="Q57" s="75"/>
      <c r="R57" s="76"/>
      <c r="S57" s="75"/>
      <c r="T57" s="76"/>
      <c r="U57" s="75"/>
      <c r="V57" s="76"/>
      <c r="W57" s="75"/>
      <c r="X57" s="76"/>
      <c r="Y57" s="75"/>
      <c r="Z57" s="76"/>
      <c r="AA57" s="75"/>
      <c r="AB57" s="76"/>
      <c r="AC57" s="75"/>
      <c r="AD57" s="76"/>
      <c r="AE57" s="75"/>
      <c r="AF57" s="76"/>
      <c r="AG57" s="75"/>
      <c r="AH57" s="76"/>
      <c r="AI57" s="75"/>
    </row>
    <row r="58" spans="1:35" s="77" customFormat="1" ht="63.75" x14ac:dyDescent="0.2">
      <c r="A58" s="71">
        <v>52</v>
      </c>
      <c r="B58" s="79" t="s">
        <v>106</v>
      </c>
      <c r="C58" s="80" t="s">
        <v>472</v>
      </c>
      <c r="D58" s="74" t="s">
        <v>37</v>
      </c>
      <c r="E58" s="14">
        <v>60</v>
      </c>
      <c r="F58" s="75">
        <v>390</v>
      </c>
      <c r="G58" s="88">
        <f t="shared" si="0"/>
        <v>23400</v>
      </c>
      <c r="H58" s="76"/>
      <c r="I58" s="75"/>
      <c r="J58" s="76"/>
      <c r="K58" s="75"/>
      <c r="L58" s="76"/>
      <c r="M58" s="75"/>
      <c r="N58" s="76"/>
      <c r="O58" s="75"/>
      <c r="P58" s="76"/>
      <c r="Q58" s="75"/>
      <c r="R58" s="76"/>
      <c r="S58" s="75"/>
      <c r="T58" s="76"/>
      <c r="U58" s="75"/>
      <c r="V58" s="76"/>
      <c r="W58" s="75"/>
      <c r="X58" s="76"/>
      <c r="Y58" s="75"/>
      <c r="Z58" s="76"/>
      <c r="AA58" s="75"/>
      <c r="AB58" s="76"/>
      <c r="AC58" s="75"/>
      <c r="AD58" s="76"/>
      <c r="AE58" s="75"/>
      <c r="AF58" s="76"/>
      <c r="AG58" s="75"/>
      <c r="AH58" s="76"/>
      <c r="AI58" s="75"/>
    </row>
    <row r="59" spans="1:35" ht="89.25" x14ac:dyDescent="0.2">
      <c r="A59" s="5">
        <v>53</v>
      </c>
      <c r="B59" s="3" t="s">
        <v>107</v>
      </c>
      <c r="C59" s="10" t="s">
        <v>453</v>
      </c>
      <c r="D59" s="1" t="s">
        <v>37</v>
      </c>
      <c r="E59" s="14">
        <v>200</v>
      </c>
      <c r="F59" s="6">
        <v>700</v>
      </c>
      <c r="G59" s="29">
        <f t="shared" si="0"/>
        <v>140000</v>
      </c>
      <c r="H59" s="12"/>
      <c r="I59" s="6"/>
      <c r="J59" s="12"/>
      <c r="K59" s="6"/>
      <c r="L59" s="12"/>
      <c r="M59" s="6"/>
      <c r="N59" s="12"/>
      <c r="O59" s="6"/>
      <c r="P59" s="12"/>
      <c r="Q59" s="6"/>
      <c r="R59" s="12"/>
      <c r="S59" s="6"/>
      <c r="T59" s="12"/>
      <c r="U59" s="6"/>
      <c r="V59" s="12"/>
      <c r="W59" s="6"/>
      <c r="X59" s="12"/>
      <c r="Y59" s="6"/>
      <c r="Z59" s="12">
        <v>680</v>
      </c>
      <c r="AA59" s="69">
        <f t="shared" ref="AA59:AA64" si="3">E59*Z59</f>
        <v>136000</v>
      </c>
      <c r="AB59" s="12"/>
      <c r="AC59" s="6"/>
      <c r="AD59" s="12"/>
      <c r="AE59" s="6"/>
      <c r="AF59" s="12"/>
      <c r="AG59" s="6"/>
      <c r="AH59" s="12"/>
      <c r="AI59" s="6"/>
    </row>
    <row r="60" spans="1:35" ht="89.25" x14ac:dyDescent="0.2">
      <c r="A60" s="5">
        <v>54</v>
      </c>
      <c r="B60" s="3" t="s">
        <v>108</v>
      </c>
      <c r="C60" s="10" t="s">
        <v>454</v>
      </c>
      <c r="D60" s="1" t="s">
        <v>37</v>
      </c>
      <c r="E60" s="14">
        <v>200</v>
      </c>
      <c r="F60" s="6">
        <v>700</v>
      </c>
      <c r="G60" s="29">
        <f t="shared" si="0"/>
        <v>140000</v>
      </c>
      <c r="H60" s="12"/>
      <c r="I60" s="6"/>
      <c r="J60" s="12"/>
      <c r="K60" s="6"/>
      <c r="L60" s="12"/>
      <c r="M60" s="6"/>
      <c r="N60" s="12"/>
      <c r="O60" s="6"/>
      <c r="P60" s="12"/>
      <c r="Q60" s="6"/>
      <c r="R60" s="12"/>
      <c r="S60" s="6"/>
      <c r="T60" s="12"/>
      <c r="U60" s="6"/>
      <c r="V60" s="12"/>
      <c r="W60" s="6"/>
      <c r="X60" s="12"/>
      <c r="Y60" s="6"/>
      <c r="Z60" s="12">
        <v>680</v>
      </c>
      <c r="AA60" s="69">
        <f t="shared" si="3"/>
        <v>136000</v>
      </c>
      <c r="AB60" s="12"/>
      <c r="AC60" s="6"/>
      <c r="AD60" s="12"/>
      <c r="AE60" s="6"/>
      <c r="AF60" s="12"/>
      <c r="AG60" s="6"/>
      <c r="AH60" s="12"/>
      <c r="AI60" s="6"/>
    </row>
    <row r="61" spans="1:35" ht="89.25" x14ac:dyDescent="0.2">
      <c r="A61" s="5">
        <v>55</v>
      </c>
      <c r="B61" s="3" t="s">
        <v>109</v>
      </c>
      <c r="C61" s="10" t="s">
        <v>455</v>
      </c>
      <c r="D61" s="1" t="s">
        <v>37</v>
      </c>
      <c r="E61" s="14">
        <v>200</v>
      </c>
      <c r="F61" s="6">
        <v>700</v>
      </c>
      <c r="G61" s="29">
        <f t="shared" si="0"/>
        <v>140000</v>
      </c>
      <c r="H61" s="12"/>
      <c r="I61" s="6"/>
      <c r="J61" s="12"/>
      <c r="K61" s="6"/>
      <c r="L61" s="12"/>
      <c r="M61" s="6"/>
      <c r="N61" s="12"/>
      <c r="O61" s="6"/>
      <c r="P61" s="12"/>
      <c r="Q61" s="6"/>
      <c r="R61" s="12"/>
      <c r="S61" s="6"/>
      <c r="T61" s="12"/>
      <c r="U61" s="6"/>
      <c r="V61" s="12"/>
      <c r="W61" s="6"/>
      <c r="X61" s="12"/>
      <c r="Y61" s="6"/>
      <c r="Z61" s="12">
        <v>680</v>
      </c>
      <c r="AA61" s="69">
        <f t="shared" si="3"/>
        <v>136000</v>
      </c>
      <c r="AB61" s="12"/>
      <c r="AC61" s="6"/>
      <c r="AD61" s="12"/>
      <c r="AE61" s="6"/>
      <c r="AF61" s="12"/>
      <c r="AG61" s="6"/>
      <c r="AH61" s="12"/>
      <c r="AI61" s="6"/>
    </row>
    <row r="62" spans="1:35" ht="89.25" x14ac:dyDescent="0.2">
      <c r="A62" s="5">
        <v>56</v>
      </c>
      <c r="B62" s="3" t="s">
        <v>110</v>
      </c>
      <c r="C62" s="10" t="s">
        <v>386</v>
      </c>
      <c r="D62" s="1" t="s">
        <v>37</v>
      </c>
      <c r="E62" s="14">
        <v>50</v>
      </c>
      <c r="F62" s="6">
        <v>700</v>
      </c>
      <c r="G62" s="29">
        <f t="shared" si="0"/>
        <v>35000</v>
      </c>
      <c r="H62" s="12"/>
      <c r="I62" s="6"/>
      <c r="J62" s="12"/>
      <c r="K62" s="6"/>
      <c r="L62" s="12"/>
      <c r="M62" s="6"/>
      <c r="N62" s="12"/>
      <c r="O62" s="6"/>
      <c r="P62" s="12"/>
      <c r="Q62" s="6"/>
      <c r="R62" s="12"/>
      <c r="S62" s="6"/>
      <c r="T62" s="12"/>
      <c r="U62" s="6"/>
      <c r="V62" s="12"/>
      <c r="W62" s="6"/>
      <c r="X62" s="12"/>
      <c r="Y62" s="6"/>
      <c r="Z62" s="12">
        <v>690</v>
      </c>
      <c r="AA62" s="69">
        <f t="shared" si="3"/>
        <v>34500</v>
      </c>
      <c r="AB62" s="12"/>
      <c r="AC62" s="6"/>
      <c r="AD62" s="12"/>
      <c r="AE62" s="6"/>
      <c r="AF62" s="12"/>
      <c r="AG62" s="6"/>
      <c r="AH62" s="12"/>
      <c r="AI62" s="6"/>
    </row>
    <row r="63" spans="1:35" ht="89.25" x14ac:dyDescent="0.2">
      <c r="A63" s="5">
        <v>57</v>
      </c>
      <c r="B63" s="3" t="s">
        <v>111</v>
      </c>
      <c r="C63" s="10" t="s">
        <v>385</v>
      </c>
      <c r="D63" s="1" t="s">
        <v>37</v>
      </c>
      <c r="E63" s="14">
        <v>50</v>
      </c>
      <c r="F63" s="6">
        <v>700</v>
      </c>
      <c r="G63" s="29">
        <f t="shared" si="0"/>
        <v>35000</v>
      </c>
      <c r="H63" s="12"/>
      <c r="I63" s="6"/>
      <c r="J63" s="12"/>
      <c r="K63" s="6"/>
      <c r="L63" s="12"/>
      <c r="M63" s="6"/>
      <c r="N63" s="12"/>
      <c r="O63" s="6"/>
      <c r="P63" s="12"/>
      <c r="Q63" s="6"/>
      <c r="R63" s="12"/>
      <c r="S63" s="6"/>
      <c r="T63" s="12"/>
      <c r="U63" s="6"/>
      <c r="V63" s="12"/>
      <c r="W63" s="6"/>
      <c r="X63" s="12"/>
      <c r="Y63" s="6"/>
      <c r="Z63" s="12">
        <v>690</v>
      </c>
      <c r="AA63" s="69">
        <f t="shared" si="3"/>
        <v>34500</v>
      </c>
      <c r="AB63" s="12"/>
      <c r="AC63" s="6"/>
      <c r="AD63" s="12"/>
      <c r="AE63" s="6"/>
      <c r="AF63" s="12"/>
      <c r="AG63" s="6"/>
      <c r="AH63" s="12"/>
      <c r="AI63" s="6"/>
    </row>
    <row r="64" spans="1:35" ht="63.75" x14ac:dyDescent="0.2">
      <c r="A64" s="5">
        <v>58</v>
      </c>
      <c r="B64" s="3" t="s">
        <v>112</v>
      </c>
      <c r="C64" s="10" t="s">
        <v>384</v>
      </c>
      <c r="D64" s="1" t="s">
        <v>37</v>
      </c>
      <c r="E64" s="14">
        <v>50</v>
      </c>
      <c r="F64" s="6">
        <v>700</v>
      </c>
      <c r="G64" s="29">
        <f t="shared" si="0"/>
        <v>35000</v>
      </c>
      <c r="H64" s="12"/>
      <c r="I64" s="6"/>
      <c r="J64" s="12"/>
      <c r="K64" s="6"/>
      <c r="L64" s="12"/>
      <c r="M64" s="6"/>
      <c r="N64" s="12"/>
      <c r="O64" s="6"/>
      <c r="P64" s="12"/>
      <c r="Q64" s="6"/>
      <c r="R64" s="12"/>
      <c r="S64" s="6"/>
      <c r="T64" s="12"/>
      <c r="U64" s="6"/>
      <c r="V64" s="12"/>
      <c r="W64" s="6"/>
      <c r="X64" s="12"/>
      <c r="Y64" s="6"/>
      <c r="Z64" s="12">
        <v>690</v>
      </c>
      <c r="AA64" s="69">
        <f t="shared" si="3"/>
        <v>34500</v>
      </c>
      <c r="AB64" s="12"/>
      <c r="AC64" s="6"/>
      <c r="AD64" s="12"/>
      <c r="AE64" s="6"/>
      <c r="AF64" s="12"/>
      <c r="AG64" s="6"/>
      <c r="AH64" s="12"/>
      <c r="AI64" s="6"/>
    </row>
    <row r="65" spans="1:35" s="77" customFormat="1" ht="102" x14ac:dyDescent="0.2">
      <c r="A65" s="71">
        <v>59</v>
      </c>
      <c r="B65" s="72" t="s">
        <v>113</v>
      </c>
      <c r="C65" s="78" t="s">
        <v>383</v>
      </c>
      <c r="D65" s="74" t="s">
        <v>37</v>
      </c>
      <c r="E65" s="14">
        <v>60</v>
      </c>
      <c r="F65" s="75">
        <v>600</v>
      </c>
      <c r="G65" s="88">
        <f t="shared" si="0"/>
        <v>36000</v>
      </c>
      <c r="H65" s="76"/>
      <c r="I65" s="75"/>
      <c r="J65" s="76"/>
      <c r="K65" s="75"/>
      <c r="L65" s="76"/>
      <c r="M65" s="75"/>
      <c r="N65" s="76"/>
      <c r="O65" s="75"/>
      <c r="P65" s="76"/>
      <c r="Q65" s="75"/>
      <c r="R65" s="76"/>
      <c r="S65" s="75"/>
      <c r="T65" s="76"/>
      <c r="U65" s="75"/>
      <c r="V65" s="76"/>
      <c r="W65" s="75"/>
      <c r="X65" s="76"/>
      <c r="Y65" s="75"/>
      <c r="Z65" s="76"/>
      <c r="AA65" s="75"/>
      <c r="AB65" s="76"/>
      <c r="AC65" s="75"/>
      <c r="AD65" s="76"/>
      <c r="AE65" s="75"/>
      <c r="AF65" s="76"/>
      <c r="AG65" s="75"/>
      <c r="AH65" s="76"/>
      <c r="AI65" s="75"/>
    </row>
    <row r="66" spans="1:35" s="77" customFormat="1" ht="102" x14ac:dyDescent="0.2">
      <c r="A66" s="71">
        <v>60</v>
      </c>
      <c r="B66" s="72" t="s">
        <v>114</v>
      </c>
      <c r="C66" s="78" t="s">
        <v>382</v>
      </c>
      <c r="D66" s="74" t="s">
        <v>37</v>
      </c>
      <c r="E66" s="14">
        <v>5</v>
      </c>
      <c r="F66" s="75">
        <v>600</v>
      </c>
      <c r="G66" s="88">
        <f t="shared" si="0"/>
        <v>3000</v>
      </c>
      <c r="H66" s="76"/>
      <c r="I66" s="75"/>
      <c r="J66" s="76"/>
      <c r="K66" s="75"/>
      <c r="L66" s="76"/>
      <c r="M66" s="75"/>
      <c r="N66" s="76"/>
      <c r="O66" s="75"/>
      <c r="P66" s="76"/>
      <c r="Q66" s="75"/>
      <c r="R66" s="76"/>
      <c r="S66" s="75"/>
      <c r="T66" s="76"/>
      <c r="U66" s="75"/>
      <c r="V66" s="76"/>
      <c r="W66" s="75"/>
      <c r="X66" s="76"/>
      <c r="Y66" s="75"/>
      <c r="Z66" s="76"/>
      <c r="AA66" s="75"/>
      <c r="AB66" s="76"/>
      <c r="AC66" s="75"/>
      <c r="AD66" s="76"/>
      <c r="AE66" s="75"/>
      <c r="AF66" s="76"/>
      <c r="AG66" s="75"/>
      <c r="AH66" s="76"/>
      <c r="AI66" s="75"/>
    </row>
    <row r="67" spans="1:35" s="77" customFormat="1" ht="102" x14ac:dyDescent="0.2">
      <c r="A67" s="71">
        <v>61</v>
      </c>
      <c r="B67" s="72" t="s">
        <v>115</v>
      </c>
      <c r="C67" s="78" t="s">
        <v>381</v>
      </c>
      <c r="D67" s="74" t="s">
        <v>37</v>
      </c>
      <c r="E67" s="14">
        <v>30</v>
      </c>
      <c r="F67" s="75">
        <v>600</v>
      </c>
      <c r="G67" s="88">
        <f t="shared" si="0"/>
        <v>18000</v>
      </c>
      <c r="H67" s="76"/>
      <c r="I67" s="75"/>
      <c r="J67" s="76"/>
      <c r="K67" s="75"/>
      <c r="L67" s="76"/>
      <c r="M67" s="75"/>
      <c r="N67" s="76"/>
      <c r="O67" s="75"/>
      <c r="P67" s="76"/>
      <c r="Q67" s="75"/>
      <c r="R67" s="76"/>
      <c r="S67" s="75"/>
      <c r="T67" s="76"/>
      <c r="U67" s="75"/>
      <c r="V67" s="76"/>
      <c r="W67" s="75"/>
      <c r="X67" s="76"/>
      <c r="Y67" s="75"/>
      <c r="Z67" s="76"/>
      <c r="AA67" s="75"/>
      <c r="AB67" s="76"/>
      <c r="AC67" s="75"/>
      <c r="AD67" s="76"/>
      <c r="AE67" s="75"/>
      <c r="AF67" s="76"/>
      <c r="AG67" s="75"/>
      <c r="AH67" s="76"/>
      <c r="AI67" s="75"/>
    </row>
    <row r="68" spans="1:35" s="77" customFormat="1" ht="25.5" x14ac:dyDescent="0.2">
      <c r="A68" s="71">
        <v>62</v>
      </c>
      <c r="B68" s="72" t="s">
        <v>116</v>
      </c>
      <c r="C68" s="78"/>
      <c r="D68" s="74" t="s">
        <v>37</v>
      </c>
      <c r="E68" s="14">
        <v>10</v>
      </c>
      <c r="F68" s="75">
        <v>6000</v>
      </c>
      <c r="G68" s="88">
        <f t="shared" si="0"/>
        <v>60000</v>
      </c>
      <c r="H68" s="76"/>
      <c r="I68" s="75"/>
      <c r="J68" s="76"/>
      <c r="K68" s="75"/>
      <c r="L68" s="76"/>
      <c r="M68" s="75"/>
      <c r="N68" s="76"/>
      <c r="O68" s="75"/>
      <c r="P68" s="76"/>
      <c r="Q68" s="75"/>
      <c r="R68" s="76"/>
      <c r="S68" s="75"/>
      <c r="T68" s="76"/>
      <c r="U68" s="75"/>
      <c r="V68" s="76"/>
      <c r="W68" s="75"/>
      <c r="X68" s="76"/>
      <c r="Y68" s="75"/>
      <c r="Z68" s="76"/>
      <c r="AA68" s="75"/>
      <c r="AB68" s="76"/>
      <c r="AC68" s="75"/>
      <c r="AD68" s="76"/>
      <c r="AE68" s="75"/>
      <c r="AF68" s="76"/>
      <c r="AG68" s="75"/>
      <c r="AH68" s="76"/>
      <c r="AI68" s="75"/>
    </row>
    <row r="69" spans="1:35" ht="76.5" x14ac:dyDescent="0.2">
      <c r="A69" s="5">
        <v>63</v>
      </c>
      <c r="B69" s="4" t="s">
        <v>117</v>
      </c>
      <c r="C69" s="20" t="s">
        <v>450</v>
      </c>
      <c r="D69" s="1" t="s">
        <v>37</v>
      </c>
      <c r="E69" s="39">
        <v>200</v>
      </c>
      <c r="F69" s="6">
        <v>33</v>
      </c>
      <c r="G69" s="29">
        <f t="shared" si="0"/>
        <v>6600</v>
      </c>
      <c r="H69" s="12">
        <v>32</v>
      </c>
      <c r="I69" s="6">
        <f>E69*H69</f>
        <v>6400</v>
      </c>
      <c r="J69" s="12"/>
      <c r="K69" s="6"/>
      <c r="L69" s="12">
        <v>33</v>
      </c>
      <c r="M69" s="70">
        <f>E69*L69</f>
        <v>6600</v>
      </c>
      <c r="N69" s="12"/>
      <c r="O69" s="6"/>
      <c r="P69" s="12"/>
      <c r="Q69" s="6"/>
      <c r="R69" s="12"/>
      <c r="S69" s="6"/>
      <c r="T69" s="12"/>
      <c r="U69" s="6"/>
      <c r="V69" s="12"/>
      <c r="W69" s="6"/>
      <c r="X69" s="12"/>
      <c r="Y69" s="6"/>
      <c r="Z69" s="12"/>
      <c r="AA69" s="6"/>
      <c r="AB69" s="12"/>
      <c r="AC69" s="6"/>
      <c r="AD69" s="12"/>
      <c r="AE69" s="6"/>
      <c r="AF69" s="12"/>
      <c r="AG69" s="6"/>
      <c r="AH69" s="12"/>
      <c r="AI69" s="6"/>
    </row>
    <row r="70" spans="1:35" s="77" customFormat="1" ht="76.5" x14ac:dyDescent="0.2">
      <c r="A70" s="71">
        <v>64</v>
      </c>
      <c r="B70" s="72" t="s">
        <v>118</v>
      </c>
      <c r="C70" s="78" t="s">
        <v>449</v>
      </c>
      <c r="D70" s="74" t="s">
        <v>37</v>
      </c>
      <c r="E70" s="14">
        <v>200</v>
      </c>
      <c r="F70" s="75">
        <v>44</v>
      </c>
      <c r="G70" s="88">
        <f t="shared" si="0"/>
        <v>8800</v>
      </c>
      <c r="H70" s="76">
        <v>29</v>
      </c>
      <c r="I70" s="75">
        <f>E70*H70</f>
        <v>5800</v>
      </c>
      <c r="J70" s="76"/>
      <c r="K70" s="75"/>
      <c r="L70" s="76"/>
      <c r="M70" s="75"/>
      <c r="N70" s="76"/>
      <c r="O70" s="75"/>
      <c r="P70" s="76"/>
      <c r="Q70" s="75"/>
      <c r="R70" s="76"/>
      <c r="S70" s="75"/>
      <c r="T70" s="76"/>
      <c r="U70" s="75"/>
      <c r="V70" s="76"/>
      <c r="W70" s="75"/>
      <c r="X70" s="76"/>
      <c r="Y70" s="75"/>
      <c r="Z70" s="76"/>
      <c r="AA70" s="75"/>
      <c r="AB70" s="76"/>
      <c r="AC70" s="75"/>
      <c r="AD70" s="76"/>
      <c r="AE70" s="75"/>
      <c r="AF70" s="76"/>
      <c r="AG70" s="75"/>
      <c r="AH70" s="76"/>
      <c r="AI70" s="75"/>
    </row>
    <row r="71" spans="1:35" ht="89.25" x14ac:dyDescent="0.2">
      <c r="A71" s="5">
        <v>65</v>
      </c>
      <c r="B71" s="4" t="s">
        <v>119</v>
      </c>
      <c r="C71" s="20" t="s">
        <v>448</v>
      </c>
      <c r="D71" s="5" t="s">
        <v>71</v>
      </c>
      <c r="E71" s="14">
        <v>5</v>
      </c>
      <c r="F71" s="6">
        <v>57700</v>
      </c>
      <c r="G71" s="29">
        <f t="shared" si="0"/>
        <v>288500</v>
      </c>
      <c r="H71" s="12"/>
      <c r="I71" s="6"/>
      <c r="J71" s="12"/>
      <c r="K71" s="6"/>
      <c r="L71" s="12"/>
      <c r="M71" s="6"/>
      <c r="N71" s="12"/>
      <c r="O71" s="6"/>
      <c r="P71" s="12"/>
      <c r="Q71" s="6"/>
      <c r="R71" s="12"/>
      <c r="S71" s="6"/>
      <c r="T71" s="12"/>
      <c r="U71" s="6"/>
      <c r="V71" s="12"/>
      <c r="W71" s="6"/>
      <c r="X71" s="12"/>
      <c r="Y71" s="6"/>
      <c r="Z71" s="12"/>
      <c r="AA71" s="6"/>
      <c r="AB71" s="12"/>
      <c r="AC71" s="6"/>
      <c r="AD71" s="12"/>
      <c r="AE71" s="6"/>
      <c r="AF71" s="12">
        <v>57000</v>
      </c>
      <c r="AG71" s="69">
        <f>E71*AF71</f>
        <v>285000</v>
      </c>
      <c r="AH71" s="12"/>
      <c r="AI71" s="6"/>
    </row>
    <row r="72" spans="1:35" ht="89.25" x14ac:dyDescent="0.2">
      <c r="A72" s="5">
        <v>66</v>
      </c>
      <c r="B72" s="4" t="s">
        <v>120</v>
      </c>
      <c r="C72" s="20" t="s">
        <v>447</v>
      </c>
      <c r="D72" s="5" t="s">
        <v>71</v>
      </c>
      <c r="E72" s="14">
        <v>5</v>
      </c>
      <c r="F72" s="6">
        <v>93929</v>
      </c>
      <c r="G72" s="29">
        <f t="shared" ref="G72:G135" si="4">E72*F72</f>
        <v>469645</v>
      </c>
      <c r="H72" s="12"/>
      <c r="I72" s="6"/>
      <c r="J72" s="12"/>
      <c r="K72" s="6"/>
      <c r="L72" s="12"/>
      <c r="M72" s="6"/>
      <c r="N72" s="12"/>
      <c r="O72" s="6"/>
      <c r="P72" s="12"/>
      <c r="Q72" s="6"/>
      <c r="R72" s="12"/>
      <c r="S72" s="6"/>
      <c r="T72" s="12"/>
      <c r="U72" s="6"/>
      <c r="V72" s="12"/>
      <c r="W72" s="6"/>
      <c r="X72" s="12"/>
      <c r="Y72" s="6"/>
      <c r="Z72" s="12"/>
      <c r="AA72" s="6"/>
      <c r="AB72" s="12"/>
      <c r="AC72" s="6"/>
      <c r="AD72" s="12"/>
      <c r="AE72" s="6"/>
      <c r="AF72" s="12">
        <v>92000</v>
      </c>
      <c r="AG72" s="69">
        <f>E72*AF72</f>
        <v>460000</v>
      </c>
      <c r="AH72" s="12"/>
      <c r="AI72" s="6"/>
    </row>
    <row r="73" spans="1:35" ht="25.5" x14ac:dyDescent="0.2">
      <c r="A73" s="5">
        <v>67</v>
      </c>
      <c r="B73" s="4" t="s">
        <v>121</v>
      </c>
      <c r="C73" s="20"/>
      <c r="D73" s="5" t="s">
        <v>389</v>
      </c>
      <c r="E73" s="14">
        <v>30</v>
      </c>
      <c r="F73" s="6">
        <v>2700</v>
      </c>
      <c r="G73" s="29">
        <f t="shared" si="4"/>
        <v>81000</v>
      </c>
      <c r="H73" s="12"/>
      <c r="I73" s="6"/>
      <c r="J73" s="12"/>
      <c r="K73" s="6"/>
      <c r="L73" s="12"/>
      <c r="M73" s="6"/>
      <c r="N73" s="12"/>
      <c r="O73" s="6"/>
      <c r="P73" s="12"/>
      <c r="Q73" s="6"/>
      <c r="R73" s="12"/>
      <c r="S73" s="6"/>
      <c r="T73" s="12"/>
      <c r="U73" s="6"/>
      <c r="V73" s="12"/>
      <c r="W73" s="6"/>
      <c r="X73" s="12"/>
      <c r="Y73" s="6"/>
      <c r="Z73" s="12"/>
      <c r="AA73" s="6"/>
      <c r="AB73" s="12"/>
      <c r="AC73" s="6"/>
      <c r="AD73" s="12"/>
      <c r="AE73" s="6"/>
      <c r="AF73" s="12">
        <v>2700</v>
      </c>
      <c r="AG73" s="69">
        <f>E73*AF73</f>
        <v>81000</v>
      </c>
      <c r="AH73" s="12"/>
      <c r="AI73" s="6"/>
    </row>
    <row r="74" spans="1:35" ht="63.75" x14ac:dyDescent="0.2">
      <c r="A74" s="5">
        <v>68</v>
      </c>
      <c r="B74" s="4" t="s">
        <v>13</v>
      </c>
      <c r="C74" s="20" t="s">
        <v>451</v>
      </c>
      <c r="D74" s="1" t="s">
        <v>37</v>
      </c>
      <c r="E74" s="12">
        <v>1000</v>
      </c>
      <c r="F74" s="6">
        <v>70</v>
      </c>
      <c r="G74" s="29">
        <f t="shared" si="4"/>
        <v>70000</v>
      </c>
      <c r="H74" s="12"/>
      <c r="I74" s="6"/>
      <c r="J74" s="12"/>
      <c r="K74" s="6"/>
      <c r="L74" s="12"/>
      <c r="M74" s="6"/>
      <c r="N74" s="12"/>
      <c r="O74" s="6"/>
      <c r="P74" s="12"/>
      <c r="Q74" s="6"/>
      <c r="R74" s="12"/>
      <c r="S74" s="6"/>
      <c r="T74" s="12"/>
      <c r="U74" s="6"/>
      <c r="V74" s="12"/>
      <c r="W74" s="6"/>
      <c r="X74" s="12"/>
      <c r="Y74" s="6"/>
      <c r="Z74" s="12"/>
      <c r="AA74" s="6"/>
      <c r="AB74" s="12"/>
      <c r="AC74" s="6"/>
      <c r="AD74" s="12"/>
      <c r="AE74" s="6"/>
      <c r="AF74" s="12">
        <v>70</v>
      </c>
      <c r="AG74" s="69">
        <f>E74*AF74</f>
        <v>70000</v>
      </c>
      <c r="AH74" s="12"/>
      <c r="AI74" s="6"/>
    </row>
    <row r="75" spans="1:35" s="77" customFormat="1" ht="89.25" x14ac:dyDescent="0.2">
      <c r="A75" s="71">
        <v>69</v>
      </c>
      <c r="B75" s="79" t="s">
        <v>122</v>
      </c>
      <c r="C75" s="80" t="s">
        <v>452</v>
      </c>
      <c r="D75" s="71" t="s">
        <v>52</v>
      </c>
      <c r="E75" s="12">
        <v>1</v>
      </c>
      <c r="F75" s="75">
        <v>14000</v>
      </c>
      <c r="G75" s="88">
        <f t="shared" si="4"/>
        <v>14000</v>
      </c>
      <c r="H75" s="76"/>
      <c r="I75" s="75"/>
      <c r="J75" s="76"/>
      <c r="K75" s="75"/>
      <c r="L75" s="76"/>
      <c r="M75" s="75"/>
      <c r="N75" s="76"/>
      <c r="O75" s="75"/>
      <c r="P75" s="76"/>
      <c r="Q75" s="75"/>
      <c r="R75" s="76"/>
      <c r="S75" s="75"/>
      <c r="T75" s="76"/>
      <c r="U75" s="75"/>
      <c r="V75" s="76"/>
      <c r="W75" s="75"/>
      <c r="X75" s="76"/>
      <c r="Y75" s="75"/>
      <c r="Z75" s="76"/>
      <c r="AA75" s="75"/>
      <c r="AB75" s="76"/>
      <c r="AC75" s="75"/>
      <c r="AD75" s="76"/>
      <c r="AE75" s="75"/>
      <c r="AF75" s="76"/>
      <c r="AG75" s="75"/>
      <c r="AH75" s="76"/>
      <c r="AI75" s="75"/>
    </row>
    <row r="76" spans="1:35" s="77" customFormat="1" ht="76.5" x14ac:dyDescent="0.2">
      <c r="A76" s="71">
        <v>70</v>
      </c>
      <c r="B76" s="72" t="s">
        <v>123</v>
      </c>
      <c r="C76" s="78" t="s">
        <v>446</v>
      </c>
      <c r="D76" s="74" t="s">
        <v>37</v>
      </c>
      <c r="E76" s="12">
        <v>4</v>
      </c>
      <c r="F76" s="75">
        <v>45000</v>
      </c>
      <c r="G76" s="88">
        <f t="shared" si="4"/>
        <v>180000</v>
      </c>
      <c r="H76" s="76"/>
      <c r="I76" s="75"/>
      <c r="J76" s="76"/>
      <c r="K76" s="75"/>
      <c r="L76" s="76"/>
      <c r="M76" s="75"/>
      <c r="N76" s="76"/>
      <c r="O76" s="75"/>
      <c r="P76" s="76"/>
      <c r="Q76" s="75"/>
      <c r="R76" s="76"/>
      <c r="S76" s="75"/>
      <c r="T76" s="76"/>
      <c r="U76" s="75"/>
      <c r="V76" s="76"/>
      <c r="W76" s="75"/>
      <c r="X76" s="76"/>
      <c r="Y76" s="75"/>
      <c r="Z76" s="76"/>
      <c r="AA76" s="75"/>
      <c r="AB76" s="76"/>
      <c r="AC76" s="75"/>
      <c r="AD76" s="76"/>
      <c r="AE76" s="75"/>
      <c r="AF76" s="76"/>
      <c r="AG76" s="75"/>
      <c r="AH76" s="76"/>
      <c r="AI76" s="75"/>
    </row>
    <row r="77" spans="1:35" s="77" customFormat="1" ht="102" x14ac:dyDescent="0.2">
      <c r="A77" s="71">
        <v>71</v>
      </c>
      <c r="B77" s="72" t="s">
        <v>124</v>
      </c>
      <c r="C77" s="78" t="s">
        <v>445</v>
      </c>
      <c r="D77" s="71" t="s">
        <v>125</v>
      </c>
      <c r="E77" s="12">
        <v>7</v>
      </c>
      <c r="F77" s="75">
        <v>12000</v>
      </c>
      <c r="G77" s="88">
        <f t="shared" si="4"/>
        <v>84000</v>
      </c>
      <c r="H77" s="76"/>
      <c r="I77" s="75"/>
      <c r="J77" s="76"/>
      <c r="K77" s="75"/>
      <c r="L77" s="76"/>
      <c r="M77" s="75"/>
      <c r="N77" s="76"/>
      <c r="O77" s="75"/>
      <c r="P77" s="76"/>
      <c r="Q77" s="75"/>
      <c r="R77" s="76"/>
      <c r="S77" s="75"/>
      <c r="T77" s="76"/>
      <c r="U77" s="75"/>
      <c r="V77" s="76"/>
      <c r="W77" s="75"/>
      <c r="X77" s="76"/>
      <c r="Y77" s="75"/>
      <c r="Z77" s="76"/>
      <c r="AA77" s="75"/>
      <c r="AB77" s="76"/>
      <c r="AC77" s="75"/>
      <c r="AD77" s="76"/>
      <c r="AE77" s="75"/>
      <c r="AF77" s="76"/>
      <c r="AG77" s="75"/>
      <c r="AH77" s="76"/>
      <c r="AI77" s="75"/>
    </row>
    <row r="78" spans="1:35" s="77" customFormat="1" ht="102" x14ac:dyDescent="0.2">
      <c r="A78" s="71">
        <v>72</v>
      </c>
      <c r="B78" s="72" t="s">
        <v>126</v>
      </c>
      <c r="C78" s="78" t="s">
        <v>444</v>
      </c>
      <c r="D78" s="71" t="s">
        <v>125</v>
      </c>
      <c r="E78" s="12">
        <v>7</v>
      </c>
      <c r="F78" s="75">
        <v>12000</v>
      </c>
      <c r="G78" s="88">
        <f t="shared" si="4"/>
        <v>84000</v>
      </c>
      <c r="H78" s="76"/>
      <c r="I78" s="75"/>
      <c r="J78" s="76"/>
      <c r="K78" s="75"/>
      <c r="L78" s="76"/>
      <c r="M78" s="75"/>
      <c r="N78" s="76"/>
      <c r="O78" s="75"/>
      <c r="P78" s="76"/>
      <c r="Q78" s="75"/>
      <c r="R78" s="76"/>
      <c r="S78" s="75"/>
      <c r="T78" s="76"/>
      <c r="U78" s="75"/>
      <c r="V78" s="76"/>
      <c r="W78" s="75"/>
      <c r="X78" s="76"/>
      <c r="Y78" s="75"/>
      <c r="Z78" s="76"/>
      <c r="AA78" s="75"/>
      <c r="AB78" s="76"/>
      <c r="AC78" s="75"/>
      <c r="AD78" s="76"/>
      <c r="AE78" s="75"/>
      <c r="AF78" s="76"/>
      <c r="AG78" s="75"/>
      <c r="AH78" s="76"/>
      <c r="AI78" s="75"/>
    </row>
    <row r="79" spans="1:35" s="77" customFormat="1" ht="102" x14ac:dyDescent="0.2">
      <c r="A79" s="71">
        <v>73</v>
      </c>
      <c r="B79" s="72" t="s">
        <v>127</v>
      </c>
      <c r="C79" s="78" t="s">
        <v>443</v>
      </c>
      <c r="D79" s="74" t="s">
        <v>125</v>
      </c>
      <c r="E79" s="12">
        <v>7</v>
      </c>
      <c r="F79" s="75">
        <v>12000</v>
      </c>
      <c r="G79" s="88">
        <f t="shared" si="4"/>
        <v>84000</v>
      </c>
      <c r="H79" s="76"/>
      <c r="I79" s="75"/>
      <c r="J79" s="76"/>
      <c r="K79" s="75"/>
      <c r="L79" s="76"/>
      <c r="M79" s="75"/>
      <c r="N79" s="76"/>
      <c r="O79" s="75"/>
      <c r="P79" s="76"/>
      <c r="Q79" s="75"/>
      <c r="R79" s="76"/>
      <c r="S79" s="75"/>
      <c r="T79" s="76"/>
      <c r="U79" s="75"/>
      <c r="V79" s="76"/>
      <c r="W79" s="75"/>
      <c r="X79" s="76"/>
      <c r="Y79" s="75"/>
      <c r="Z79" s="76"/>
      <c r="AA79" s="75"/>
      <c r="AB79" s="76"/>
      <c r="AC79" s="75"/>
      <c r="AD79" s="76"/>
      <c r="AE79" s="75"/>
      <c r="AF79" s="76"/>
      <c r="AG79" s="75"/>
      <c r="AH79" s="76"/>
      <c r="AI79" s="75"/>
    </row>
    <row r="80" spans="1:35" s="77" customFormat="1" ht="102" x14ac:dyDescent="0.2">
      <c r="A80" s="71">
        <v>74</v>
      </c>
      <c r="B80" s="72" t="s">
        <v>128</v>
      </c>
      <c r="C80" s="78" t="s">
        <v>442</v>
      </c>
      <c r="D80" s="74" t="s">
        <v>125</v>
      </c>
      <c r="E80" s="12">
        <v>3</v>
      </c>
      <c r="F80" s="75">
        <v>12000</v>
      </c>
      <c r="G80" s="88">
        <f t="shared" si="4"/>
        <v>36000</v>
      </c>
      <c r="H80" s="76"/>
      <c r="I80" s="75"/>
      <c r="J80" s="76"/>
      <c r="K80" s="75"/>
      <c r="L80" s="76"/>
      <c r="M80" s="75"/>
      <c r="N80" s="76"/>
      <c r="O80" s="75"/>
      <c r="P80" s="76"/>
      <c r="Q80" s="75"/>
      <c r="R80" s="76"/>
      <c r="S80" s="75"/>
      <c r="T80" s="76"/>
      <c r="U80" s="75"/>
      <c r="V80" s="76"/>
      <c r="W80" s="75"/>
      <c r="X80" s="76"/>
      <c r="Y80" s="75"/>
      <c r="Z80" s="76"/>
      <c r="AA80" s="75"/>
      <c r="AB80" s="76"/>
      <c r="AC80" s="75"/>
      <c r="AD80" s="76"/>
      <c r="AE80" s="75"/>
      <c r="AF80" s="76"/>
      <c r="AG80" s="75"/>
      <c r="AH80" s="76"/>
      <c r="AI80" s="75"/>
    </row>
    <row r="81" spans="1:35" s="77" customFormat="1" ht="25.5" x14ac:dyDescent="0.2">
      <c r="A81" s="71">
        <v>75</v>
      </c>
      <c r="B81" s="72" t="s">
        <v>355</v>
      </c>
      <c r="C81" s="78"/>
      <c r="D81" s="74" t="s">
        <v>37</v>
      </c>
      <c r="E81" s="12">
        <v>1</v>
      </c>
      <c r="F81" s="75">
        <v>150000</v>
      </c>
      <c r="G81" s="88">
        <f t="shared" si="4"/>
        <v>150000</v>
      </c>
      <c r="H81" s="76"/>
      <c r="I81" s="75"/>
      <c r="J81" s="76"/>
      <c r="K81" s="75"/>
      <c r="L81" s="76"/>
      <c r="M81" s="75"/>
      <c r="N81" s="76"/>
      <c r="O81" s="75"/>
      <c r="P81" s="76"/>
      <c r="Q81" s="75"/>
      <c r="R81" s="76"/>
      <c r="S81" s="75"/>
      <c r="T81" s="76"/>
      <c r="U81" s="75"/>
      <c r="V81" s="76"/>
      <c r="W81" s="75"/>
      <c r="X81" s="76"/>
      <c r="Y81" s="75"/>
      <c r="Z81" s="76"/>
      <c r="AA81" s="75"/>
      <c r="AB81" s="76"/>
      <c r="AC81" s="75"/>
      <c r="AD81" s="76"/>
      <c r="AE81" s="75"/>
      <c r="AF81" s="76"/>
      <c r="AG81" s="75"/>
      <c r="AH81" s="76"/>
      <c r="AI81" s="75"/>
    </row>
    <row r="82" spans="1:35" s="77" customFormat="1" ht="51" x14ac:dyDescent="0.2">
      <c r="A82" s="71">
        <v>76</v>
      </c>
      <c r="B82" s="72" t="s">
        <v>129</v>
      </c>
      <c r="C82" s="78" t="s">
        <v>441</v>
      </c>
      <c r="D82" s="71" t="s">
        <v>52</v>
      </c>
      <c r="E82" s="12">
        <v>5</v>
      </c>
      <c r="F82" s="75">
        <v>21000</v>
      </c>
      <c r="G82" s="88">
        <f t="shared" si="4"/>
        <v>105000</v>
      </c>
      <c r="H82" s="76"/>
      <c r="I82" s="75"/>
      <c r="J82" s="76"/>
      <c r="K82" s="75"/>
      <c r="L82" s="76"/>
      <c r="M82" s="75"/>
      <c r="N82" s="76"/>
      <c r="O82" s="75"/>
      <c r="P82" s="76"/>
      <c r="Q82" s="75"/>
      <c r="R82" s="76"/>
      <c r="S82" s="75"/>
      <c r="T82" s="76"/>
      <c r="U82" s="75"/>
      <c r="V82" s="76"/>
      <c r="W82" s="75"/>
      <c r="X82" s="76"/>
      <c r="Y82" s="75"/>
      <c r="Z82" s="76"/>
      <c r="AA82" s="75"/>
      <c r="AB82" s="76"/>
      <c r="AC82" s="75"/>
      <c r="AD82" s="76"/>
      <c r="AE82" s="75"/>
      <c r="AF82" s="76"/>
      <c r="AG82" s="75"/>
      <c r="AH82" s="76"/>
      <c r="AI82" s="75"/>
    </row>
    <row r="83" spans="1:35" ht="51" x14ac:dyDescent="0.2">
      <c r="A83" s="5">
        <v>77</v>
      </c>
      <c r="B83" s="4" t="s">
        <v>130</v>
      </c>
      <c r="C83" s="20" t="s">
        <v>440</v>
      </c>
      <c r="D83" s="5" t="s">
        <v>52</v>
      </c>
      <c r="E83" s="12">
        <v>3</v>
      </c>
      <c r="F83" s="6">
        <v>21000</v>
      </c>
      <c r="G83" s="29">
        <f t="shared" si="4"/>
        <v>63000</v>
      </c>
      <c r="H83" s="12"/>
      <c r="I83" s="6"/>
      <c r="J83" s="12"/>
      <c r="K83" s="6"/>
      <c r="L83" s="12">
        <v>20500</v>
      </c>
      <c r="M83" s="69">
        <f t="shared" ref="M83:M88" si="5">E83*L83</f>
        <v>61500</v>
      </c>
      <c r="N83" s="12"/>
      <c r="O83" s="6"/>
      <c r="P83" s="12"/>
      <c r="Q83" s="6"/>
      <c r="R83" s="12"/>
      <c r="S83" s="6"/>
      <c r="T83" s="12"/>
      <c r="U83" s="6"/>
      <c r="V83" s="12"/>
      <c r="W83" s="6"/>
      <c r="X83" s="12"/>
      <c r="Y83" s="6"/>
      <c r="Z83" s="12"/>
      <c r="AA83" s="6"/>
      <c r="AB83" s="12"/>
      <c r="AC83" s="6"/>
      <c r="AD83" s="12"/>
      <c r="AE83" s="6"/>
      <c r="AF83" s="12"/>
      <c r="AG83" s="6"/>
      <c r="AH83" s="12"/>
      <c r="AI83" s="6"/>
    </row>
    <row r="84" spans="1:35" ht="38.25" x14ac:dyDescent="0.2">
      <c r="A84" s="5">
        <v>78</v>
      </c>
      <c r="B84" s="4" t="s">
        <v>131</v>
      </c>
      <c r="C84" s="20" t="s">
        <v>439</v>
      </c>
      <c r="D84" s="5" t="s">
        <v>52</v>
      </c>
      <c r="E84" s="12">
        <v>5</v>
      </c>
      <c r="F84" s="6">
        <v>12300</v>
      </c>
      <c r="G84" s="29">
        <f t="shared" si="4"/>
        <v>61500</v>
      </c>
      <c r="H84" s="12"/>
      <c r="I84" s="6"/>
      <c r="J84" s="12"/>
      <c r="K84" s="6"/>
      <c r="L84" s="12">
        <v>12300</v>
      </c>
      <c r="M84" s="69">
        <f t="shared" si="5"/>
        <v>61500</v>
      </c>
      <c r="N84" s="12"/>
      <c r="O84" s="6"/>
      <c r="P84" s="12"/>
      <c r="Q84" s="6"/>
      <c r="R84" s="12"/>
      <c r="S84" s="6"/>
      <c r="T84" s="12"/>
      <c r="U84" s="6"/>
      <c r="V84" s="12"/>
      <c r="W84" s="6"/>
      <c r="X84" s="12"/>
      <c r="Y84" s="6"/>
      <c r="Z84" s="12"/>
      <c r="AA84" s="6"/>
      <c r="AB84" s="12"/>
      <c r="AC84" s="6"/>
      <c r="AD84" s="12"/>
      <c r="AE84" s="6"/>
      <c r="AF84" s="12"/>
      <c r="AG84" s="6"/>
      <c r="AH84" s="12"/>
      <c r="AI84" s="6"/>
    </row>
    <row r="85" spans="1:35" ht="38.25" x14ac:dyDescent="0.2">
      <c r="A85" s="5">
        <v>79</v>
      </c>
      <c r="B85" s="4" t="s">
        <v>132</v>
      </c>
      <c r="C85" s="20" t="s">
        <v>438</v>
      </c>
      <c r="D85" s="5" t="s">
        <v>52</v>
      </c>
      <c r="E85" s="12">
        <v>2</v>
      </c>
      <c r="F85" s="6">
        <v>7400</v>
      </c>
      <c r="G85" s="29">
        <f t="shared" si="4"/>
        <v>14800</v>
      </c>
      <c r="H85" s="12"/>
      <c r="I85" s="6"/>
      <c r="J85" s="12"/>
      <c r="K85" s="6"/>
      <c r="L85" s="12">
        <v>7380</v>
      </c>
      <c r="M85" s="69">
        <f t="shared" si="5"/>
        <v>14760</v>
      </c>
      <c r="N85" s="12"/>
      <c r="O85" s="6"/>
      <c r="P85" s="12"/>
      <c r="Q85" s="6"/>
      <c r="R85" s="12"/>
      <c r="S85" s="6"/>
      <c r="T85" s="12"/>
      <c r="U85" s="6"/>
      <c r="V85" s="12"/>
      <c r="W85" s="6"/>
      <c r="X85" s="12"/>
      <c r="Y85" s="6"/>
      <c r="Z85" s="12"/>
      <c r="AA85" s="6"/>
      <c r="AB85" s="12"/>
      <c r="AC85" s="6"/>
      <c r="AD85" s="12"/>
      <c r="AE85" s="6"/>
      <c r="AF85" s="12"/>
      <c r="AG85" s="6"/>
      <c r="AH85" s="12"/>
      <c r="AI85" s="6"/>
    </row>
    <row r="86" spans="1:35" ht="38.25" x14ac:dyDescent="0.2">
      <c r="A86" s="5">
        <v>80</v>
      </c>
      <c r="B86" s="4" t="s">
        <v>133</v>
      </c>
      <c r="C86" s="20" t="s">
        <v>437</v>
      </c>
      <c r="D86" s="5" t="s">
        <v>52</v>
      </c>
      <c r="E86" s="12">
        <v>4</v>
      </c>
      <c r="F86" s="6">
        <v>4000</v>
      </c>
      <c r="G86" s="29">
        <f t="shared" si="4"/>
        <v>16000</v>
      </c>
      <c r="H86" s="12"/>
      <c r="I86" s="6"/>
      <c r="J86" s="12"/>
      <c r="K86" s="6"/>
      <c r="L86" s="12">
        <v>4000</v>
      </c>
      <c r="M86" s="69">
        <f t="shared" si="5"/>
        <v>16000</v>
      </c>
      <c r="N86" s="12"/>
      <c r="O86" s="6"/>
      <c r="P86" s="12"/>
      <c r="Q86" s="6"/>
      <c r="R86" s="12"/>
      <c r="S86" s="6"/>
      <c r="T86" s="12"/>
      <c r="U86" s="6"/>
      <c r="V86" s="12"/>
      <c r="W86" s="6"/>
      <c r="X86" s="12"/>
      <c r="Y86" s="6"/>
      <c r="Z86" s="12"/>
      <c r="AA86" s="6"/>
      <c r="AB86" s="12"/>
      <c r="AC86" s="6"/>
      <c r="AD86" s="12"/>
      <c r="AE86" s="6"/>
      <c r="AF86" s="12"/>
      <c r="AG86" s="6"/>
      <c r="AH86" s="12"/>
      <c r="AI86" s="6"/>
    </row>
    <row r="87" spans="1:35" ht="51" x14ac:dyDescent="0.2">
      <c r="A87" s="5">
        <v>81</v>
      </c>
      <c r="B87" s="4" t="s">
        <v>134</v>
      </c>
      <c r="C87" s="20" t="s">
        <v>135</v>
      </c>
      <c r="D87" s="1" t="s">
        <v>38</v>
      </c>
      <c r="E87" s="12">
        <v>3</v>
      </c>
      <c r="F87" s="6">
        <v>19600</v>
      </c>
      <c r="G87" s="29">
        <f t="shared" si="4"/>
        <v>58800</v>
      </c>
      <c r="H87" s="12"/>
      <c r="I87" s="6"/>
      <c r="J87" s="12"/>
      <c r="K87" s="6"/>
      <c r="L87" s="12">
        <v>10960</v>
      </c>
      <c r="M87" s="69">
        <f t="shared" si="5"/>
        <v>32880</v>
      </c>
      <c r="N87" s="12"/>
      <c r="O87" s="6"/>
      <c r="P87" s="12"/>
      <c r="Q87" s="6"/>
      <c r="R87" s="12"/>
      <c r="S87" s="6"/>
      <c r="T87" s="12"/>
      <c r="U87" s="6"/>
      <c r="V87" s="12"/>
      <c r="W87" s="6"/>
      <c r="X87" s="12"/>
      <c r="Y87" s="6"/>
      <c r="Z87" s="12"/>
      <c r="AA87" s="6"/>
      <c r="AB87" s="12"/>
      <c r="AC87" s="6"/>
      <c r="AD87" s="12"/>
      <c r="AE87" s="6"/>
      <c r="AF87" s="12"/>
      <c r="AG87" s="6"/>
      <c r="AH87" s="12"/>
      <c r="AI87" s="6"/>
    </row>
    <row r="88" spans="1:35" ht="38.25" x14ac:dyDescent="0.2">
      <c r="A88" s="5">
        <v>82</v>
      </c>
      <c r="B88" s="4" t="s">
        <v>136</v>
      </c>
      <c r="C88" s="20" t="s">
        <v>135</v>
      </c>
      <c r="D88" s="1" t="s">
        <v>6</v>
      </c>
      <c r="E88" s="12">
        <v>3</v>
      </c>
      <c r="F88" s="6">
        <v>5500</v>
      </c>
      <c r="G88" s="29">
        <f t="shared" si="4"/>
        <v>16500</v>
      </c>
      <c r="H88" s="12"/>
      <c r="I88" s="6"/>
      <c r="J88" s="12"/>
      <c r="K88" s="6"/>
      <c r="L88" s="12">
        <v>5480</v>
      </c>
      <c r="M88" s="69">
        <f t="shared" si="5"/>
        <v>16440</v>
      </c>
      <c r="N88" s="12"/>
      <c r="O88" s="6"/>
      <c r="P88" s="12"/>
      <c r="Q88" s="6"/>
      <c r="R88" s="12"/>
      <c r="S88" s="6"/>
      <c r="T88" s="12"/>
      <c r="U88" s="6"/>
      <c r="V88" s="12"/>
      <c r="W88" s="6"/>
      <c r="X88" s="12"/>
      <c r="Y88" s="6"/>
      <c r="Z88" s="12"/>
      <c r="AA88" s="6"/>
      <c r="AB88" s="12"/>
      <c r="AC88" s="6"/>
      <c r="AD88" s="12"/>
      <c r="AE88" s="6"/>
      <c r="AF88" s="12"/>
      <c r="AG88" s="6"/>
      <c r="AH88" s="12"/>
      <c r="AI88" s="6"/>
    </row>
    <row r="89" spans="1:35" x14ac:dyDescent="0.2">
      <c r="A89" s="5">
        <v>83</v>
      </c>
      <c r="B89" s="4" t="s">
        <v>137</v>
      </c>
      <c r="C89" s="21" t="s">
        <v>473</v>
      </c>
      <c r="D89" s="13" t="s">
        <v>6</v>
      </c>
      <c r="E89" s="14">
        <v>20</v>
      </c>
      <c r="F89" s="6">
        <v>14100</v>
      </c>
      <c r="G89" s="29">
        <f t="shared" si="4"/>
        <v>282000</v>
      </c>
      <c r="H89" s="12"/>
      <c r="I89" s="6"/>
      <c r="J89" s="12"/>
      <c r="K89" s="6"/>
      <c r="L89" s="12"/>
      <c r="M89" s="6"/>
      <c r="N89" s="12">
        <v>9500</v>
      </c>
      <c r="O89" s="6">
        <f>E89*N89</f>
        <v>190000</v>
      </c>
      <c r="P89" s="12"/>
      <c r="Q89" s="6"/>
      <c r="R89" s="12"/>
      <c r="S89" s="6"/>
      <c r="T89" s="12"/>
      <c r="U89" s="6"/>
      <c r="V89" s="12"/>
      <c r="W89" s="6"/>
      <c r="X89" s="12">
        <v>12985</v>
      </c>
      <c r="Y89" s="6">
        <f>E89*X89</f>
        <v>259700</v>
      </c>
      <c r="Z89" s="12"/>
      <c r="AA89" s="6"/>
      <c r="AB89" s="12">
        <v>8433</v>
      </c>
      <c r="AC89" s="69">
        <f>E89*AB89</f>
        <v>168660</v>
      </c>
      <c r="AD89" s="12"/>
      <c r="AE89" s="6"/>
      <c r="AF89" s="12"/>
      <c r="AG89" s="6"/>
      <c r="AH89" s="12"/>
      <c r="AI89" s="6"/>
    </row>
    <row r="90" spans="1:35" x14ac:dyDescent="0.2">
      <c r="A90" s="5">
        <v>84</v>
      </c>
      <c r="B90" s="4" t="s">
        <v>138</v>
      </c>
      <c r="C90" s="20" t="s">
        <v>474</v>
      </c>
      <c r="D90" s="1" t="s">
        <v>139</v>
      </c>
      <c r="E90" s="12">
        <v>3</v>
      </c>
      <c r="F90" s="6">
        <v>5000</v>
      </c>
      <c r="G90" s="29">
        <f t="shared" si="4"/>
        <v>15000</v>
      </c>
      <c r="H90" s="12"/>
      <c r="I90" s="6"/>
      <c r="J90" s="12"/>
      <c r="K90" s="6"/>
      <c r="L90" s="12">
        <v>4565</v>
      </c>
      <c r="M90" s="69">
        <f>E90*L90</f>
        <v>13695</v>
      </c>
      <c r="N90" s="12"/>
      <c r="O90" s="6"/>
      <c r="P90" s="12"/>
      <c r="Q90" s="6"/>
      <c r="R90" s="12"/>
      <c r="S90" s="6"/>
      <c r="T90" s="12"/>
      <c r="U90" s="6"/>
      <c r="V90" s="12"/>
      <c r="W90" s="6"/>
      <c r="X90" s="12"/>
      <c r="Y90" s="6"/>
      <c r="Z90" s="12"/>
      <c r="AA90" s="6"/>
      <c r="AB90" s="12"/>
      <c r="AC90" s="6"/>
      <c r="AD90" s="12"/>
      <c r="AE90" s="6"/>
      <c r="AF90" s="12"/>
      <c r="AG90" s="6"/>
      <c r="AH90" s="12"/>
      <c r="AI90" s="6"/>
    </row>
    <row r="91" spans="1:35" ht="25.5" x14ac:dyDescent="0.2">
      <c r="A91" s="5">
        <v>85</v>
      </c>
      <c r="B91" s="4" t="s">
        <v>140</v>
      </c>
      <c r="C91" s="20" t="s">
        <v>475</v>
      </c>
      <c r="D91" s="1" t="s">
        <v>37</v>
      </c>
      <c r="E91" s="12">
        <v>10</v>
      </c>
      <c r="F91" s="6">
        <v>68000</v>
      </c>
      <c r="G91" s="29">
        <f t="shared" si="4"/>
        <v>680000</v>
      </c>
      <c r="H91" s="12"/>
      <c r="I91" s="6"/>
      <c r="J91" s="12"/>
      <c r="K91" s="6"/>
      <c r="L91" s="12"/>
      <c r="M91" s="6"/>
      <c r="N91" s="12"/>
      <c r="O91" s="6"/>
      <c r="P91" s="12"/>
      <c r="Q91" s="6"/>
      <c r="R91" s="12"/>
      <c r="S91" s="6"/>
      <c r="T91" s="12"/>
      <c r="U91" s="6"/>
      <c r="V91" s="12"/>
      <c r="W91" s="6"/>
      <c r="X91" s="12"/>
      <c r="Y91" s="6"/>
      <c r="Z91" s="12"/>
      <c r="AA91" s="6"/>
      <c r="AB91" s="12"/>
      <c r="AC91" s="6"/>
      <c r="AD91" s="12"/>
      <c r="AE91" s="6"/>
      <c r="AF91" s="12"/>
      <c r="AG91" s="6"/>
      <c r="AH91" s="12"/>
      <c r="AI91" s="6"/>
    </row>
    <row r="92" spans="1:35" ht="38.25" x14ac:dyDescent="0.2">
      <c r="A92" s="5">
        <v>86</v>
      </c>
      <c r="B92" s="4" t="s">
        <v>141</v>
      </c>
      <c r="C92" s="20"/>
      <c r="D92" s="1" t="s">
        <v>37</v>
      </c>
      <c r="E92" s="12">
        <v>300</v>
      </c>
      <c r="F92" s="6">
        <v>68</v>
      </c>
      <c r="G92" s="29">
        <f t="shared" si="4"/>
        <v>20400</v>
      </c>
      <c r="H92" s="12">
        <v>29</v>
      </c>
      <c r="I92" s="6">
        <f>E92*H92</f>
        <v>8700</v>
      </c>
      <c r="J92" s="12"/>
      <c r="K92" s="6"/>
      <c r="L92" s="12">
        <v>45</v>
      </c>
      <c r="M92" s="69">
        <f>E92*L92</f>
        <v>13500</v>
      </c>
      <c r="N92" s="12"/>
      <c r="O92" s="6"/>
      <c r="P92" s="12"/>
      <c r="Q92" s="6"/>
      <c r="R92" s="12"/>
      <c r="S92" s="6"/>
      <c r="T92" s="12"/>
      <c r="U92" s="6"/>
      <c r="V92" s="12"/>
      <c r="W92" s="6"/>
      <c r="X92" s="12"/>
      <c r="Y92" s="6"/>
      <c r="Z92" s="12"/>
      <c r="AA92" s="6"/>
      <c r="AB92" s="12"/>
      <c r="AC92" s="6"/>
      <c r="AD92" s="12"/>
      <c r="AE92" s="6"/>
      <c r="AF92" s="12"/>
      <c r="AG92" s="6"/>
      <c r="AH92" s="12"/>
      <c r="AI92" s="6"/>
    </row>
    <row r="93" spans="1:35" s="77" customFormat="1" ht="38.25" x14ac:dyDescent="0.2">
      <c r="A93" s="71">
        <v>87</v>
      </c>
      <c r="B93" s="72" t="s">
        <v>142</v>
      </c>
      <c r="C93" s="78"/>
      <c r="D93" s="71" t="s">
        <v>52</v>
      </c>
      <c r="E93" s="12">
        <v>10</v>
      </c>
      <c r="F93" s="75">
        <v>5460</v>
      </c>
      <c r="G93" s="88">
        <f t="shared" si="4"/>
        <v>54600</v>
      </c>
      <c r="H93" s="76"/>
      <c r="I93" s="75"/>
      <c r="J93" s="76"/>
      <c r="K93" s="75"/>
      <c r="L93" s="76"/>
      <c r="M93" s="75"/>
      <c r="N93" s="76"/>
      <c r="O93" s="75"/>
      <c r="P93" s="76"/>
      <c r="Q93" s="75"/>
      <c r="R93" s="76"/>
      <c r="S93" s="75"/>
      <c r="T93" s="76"/>
      <c r="U93" s="75"/>
      <c r="V93" s="76"/>
      <c r="W93" s="75"/>
      <c r="X93" s="76"/>
      <c r="Y93" s="75"/>
      <c r="Z93" s="76"/>
      <c r="AA93" s="75"/>
      <c r="AB93" s="76"/>
      <c r="AC93" s="75"/>
      <c r="AD93" s="76"/>
      <c r="AE93" s="75"/>
      <c r="AF93" s="76"/>
      <c r="AG93" s="75"/>
      <c r="AH93" s="76"/>
      <c r="AI93" s="75"/>
    </row>
    <row r="94" spans="1:35" s="77" customFormat="1" ht="25.5" x14ac:dyDescent="0.2">
      <c r="A94" s="71">
        <v>88</v>
      </c>
      <c r="B94" s="72" t="s">
        <v>143</v>
      </c>
      <c r="C94" s="78" t="s">
        <v>144</v>
      </c>
      <c r="D94" s="71" t="s">
        <v>52</v>
      </c>
      <c r="E94" s="12">
        <v>20</v>
      </c>
      <c r="F94" s="75">
        <v>6850</v>
      </c>
      <c r="G94" s="88">
        <f t="shared" si="4"/>
        <v>137000</v>
      </c>
      <c r="H94" s="76"/>
      <c r="I94" s="75"/>
      <c r="J94" s="76"/>
      <c r="K94" s="75"/>
      <c r="L94" s="76"/>
      <c r="M94" s="75"/>
      <c r="N94" s="76"/>
      <c r="O94" s="75"/>
      <c r="P94" s="76"/>
      <c r="Q94" s="75"/>
      <c r="R94" s="76"/>
      <c r="S94" s="75"/>
      <c r="T94" s="76"/>
      <c r="U94" s="75"/>
      <c r="V94" s="76"/>
      <c r="W94" s="75"/>
      <c r="X94" s="76"/>
      <c r="Y94" s="75"/>
      <c r="Z94" s="76"/>
      <c r="AA94" s="75"/>
      <c r="AB94" s="76"/>
      <c r="AC94" s="75"/>
      <c r="AD94" s="76"/>
      <c r="AE94" s="75"/>
      <c r="AF94" s="76"/>
      <c r="AG94" s="75"/>
      <c r="AH94" s="76"/>
      <c r="AI94" s="75"/>
    </row>
    <row r="95" spans="1:35" s="77" customFormat="1" ht="25.5" x14ac:dyDescent="0.2">
      <c r="A95" s="71">
        <v>89</v>
      </c>
      <c r="B95" s="72" t="s">
        <v>395</v>
      </c>
      <c r="C95" s="78"/>
      <c r="D95" s="74" t="s">
        <v>37</v>
      </c>
      <c r="E95" s="12">
        <v>3000</v>
      </c>
      <c r="F95" s="75">
        <v>36.5</v>
      </c>
      <c r="G95" s="88">
        <f t="shared" si="4"/>
        <v>109500</v>
      </c>
      <c r="H95" s="76"/>
      <c r="I95" s="75"/>
      <c r="J95" s="76"/>
      <c r="K95" s="75"/>
      <c r="L95" s="76"/>
      <c r="M95" s="75"/>
      <c r="N95" s="76"/>
      <c r="O95" s="75"/>
      <c r="P95" s="76"/>
      <c r="Q95" s="75"/>
      <c r="R95" s="76"/>
      <c r="S95" s="75"/>
      <c r="T95" s="76"/>
      <c r="U95" s="75"/>
      <c r="V95" s="76"/>
      <c r="W95" s="75"/>
      <c r="X95" s="76"/>
      <c r="Y95" s="75"/>
      <c r="Z95" s="76"/>
      <c r="AA95" s="75"/>
      <c r="AB95" s="76"/>
      <c r="AC95" s="75"/>
      <c r="AD95" s="76"/>
      <c r="AE95" s="75"/>
      <c r="AF95" s="76"/>
      <c r="AG95" s="75"/>
      <c r="AH95" s="76"/>
      <c r="AI95" s="75"/>
    </row>
    <row r="96" spans="1:35" s="77" customFormat="1" ht="25.5" x14ac:dyDescent="0.2">
      <c r="A96" s="71">
        <v>90</v>
      </c>
      <c r="B96" s="72" t="s">
        <v>396</v>
      </c>
      <c r="C96" s="78"/>
      <c r="D96" s="74" t="s">
        <v>37</v>
      </c>
      <c r="E96" s="12">
        <v>3000</v>
      </c>
      <c r="F96" s="75">
        <v>45.5</v>
      </c>
      <c r="G96" s="88">
        <f t="shared" si="4"/>
        <v>136500</v>
      </c>
      <c r="H96" s="76"/>
      <c r="I96" s="75"/>
      <c r="J96" s="76"/>
      <c r="K96" s="75"/>
      <c r="L96" s="76"/>
      <c r="M96" s="75"/>
      <c r="N96" s="76"/>
      <c r="O96" s="75"/>
      <c r="P96" s="76"/>
      <c r="Q96" s="75"/>
      <c r="R96" s="76"/>
      <c r="S96" s="75"/>
      <c r="T96" s="76"/>
      <c r="U96" s="75"/>
      <c r="V96" s="76"/>
      <c r="W96" s="75"/>
      <c r="X96" s="76"/>
      <c r="Y96" s="75"/>
      <c r="Z96" s="76"/>
      <c r="AA96" s="75"/>
      <c r="AB96" s="76"/>
      <c r="AC96" s="75"/>
      <c r="AD96" s="76"/>
      <c r="AE96" s="75"/>
      <c r="AF96" s="76"/>
      <c r="AG96" s="75"/>
      <c r="AH96" s="76"/>
      <c r="AI96" s="75"/>
    </row>
    <row r="97" spans="1:35" s="77" customFormat="1" ht="25.5" x14ac:dyDescent="0.2">
      <c r="A97" s="71">
        <v>91</v>
      </c>
      <c r="B97" s="72" t="s">
        <v>397</v>
      </c>
      <c r="C97" s="78"/>
      <c r="D97" s="74" t="s">
        <v>37</v>
      </c>
      <c r="E97" s="12">
        <v>500</v>
      </c>
      <c r="F97" s="75">
        <v>56.5</v>
      </c>
      <c r="G97" s="88">
        <f t="shared" si="4"/>
        <v>28250</v>
      </c>
      <c r="H97" s="76"/>
      <c r="I97" s="75"/>
      <c r="J97" s="76"/>
      <c r="K97" s="75"/>
      <c r="L97" s="76"/>
      <c r="M97" s="75"/>
      <c r="N97" s="76"/>
      <c r="O97" s="75"/>
      <c r="P97" s="76"/>
      <c r="Q97" s="75"/>
      <c r="R97" s="76"/>
      <c r="S97" s="75"/>
      <c r="T97" s="76"/>
      <c r="U97" s="75"/>
      <c r="V97" s="76"/>
      <c r="W97" s="75"/>
      <c r="X97" s="76"/>
      <c r="Y97" s="75"/>
      <c r="Z97" s="76"/>
      <c r="AA97" s="75"/>
      <c r="AB97" s="76"/>
      <c r="AC97" s="75"/>
      <c r="AD97" s="76"/>
      <c r="AE97" s="75"/>
      <c r="AF97" s="76"/>
      <c r="AG97" s="75"/>
      <c r="AH97" s="76"/>
      <c r="AI97" s="75"/>
    </row>
    <row r="98" spans="1:35" s="77" customFormat="1" ht="25.5" x14ac:dyDescent="0.2">
      <c r="A98" s="71">
        <v>92</v>
      </c>
      <c r="B98" s="72" t="s">
        <v>398</v>
      </c>
      <c r="C98" s="78" t="s">
        <v>145</v>
      </c>
      <c r="D98" s="74" t="s">
        <v>37</v>
      </c>
      <c r="E98" s="12">
        <v>2</v>
      </c>
      <c r="F98" s="75">
        <v>42500</v>
      </c>
      <c r="G98" s="88">
        <f t="shared" si="4"/>
        <v>85000</v>
      </c>
      <c r="H98" s="76"/>
      <c r="I98" s="75"/>
      <c r="J98" s="76"/>
      <c r="K98" s="75"/>
      <c r="L98" s="76"/>
      <c r="M98" s="75"/>
      <c r="N98" s="76"/>
      <c r="O98" s="75"/>
      <c r="P98" s="76"/>
      <c r="Q98" s="75"/>
      <c r="R98" s="76"/>
      <c r="S98" s="75"/>
      <c r="T98" s="76"/>
      <c r="U98" s="75"/>
      <c r="V98" s="76"/>
      <c r="W98" s="75"/>
      <c r="X98" s="76"/>
      <c r="Y98" s="75"/>
      <c r="Z98" s="76"/>
      <c r="AA98" s="75"/>
      <c r="AB98" s="76"/>
      <c r="AC98" s="75"/>
      <c r="AD98" s="76"/>
      <c r="AE98" s="75"/>
      <c r="AF98" s="76"/>
      <c r="AG98" s="75"/>
      <c r="AH98" s="76"/>
      <c r="AI98" s="75"/>
    </row>
    <row r="99" spans="1:35" s="77" customFormat="1" ht="25.5" x14ac:dyDescent="0.2">
      <c r="A99" s="71">
        <v>93</v>
      </c>
      <c r="B99" s="72" t="s">
        <v>399</v>
      </c>
      <c r="C99" s="78" t="s">
        <v>145</v>
      </c>
      <c r="D99" s="74" t="s">
        <v>37</v>
      </c>
      <c r="E99" s="12">
        <v>2</v>
      </c>
      <c r="F99" s="75">
        <v>52500</v>
      </c>
      <c r="G99" s="88">
        <f t="shared" si="4"/>
        <v>105000</v>
      </c>
      <c r="H99" s="76"/>
      <c r="I99" s="75"/>
      <c r="J99" s="76"/>
      <c r="K99" s="75"/>
      <c r="L99" s="76"/>
      <c r="M99" s="75"/>
      <c r="N99" s="76"/>
      <c r="O99" s="75"/>
      <c r="P99" s="76"/>
      <c r="Q99" s="75"/>
      <c r="R99" s="76"/>
      <c r="S99" s="75"/>
      <c r="T99" s="76"/>
      <c r="U99" s="75"/>
      <c r="V99" s="76"/>
      <c r="W99" s="75"/>
      <c r="X99" s="76"/>
      <c r="Y99" s="75"/>
      <c r="Z99" s="76"/>
      <c r="AA99" s="75"/>
      <c r="AB99" s="76"/>
      <c r="AC99" s="75"/>
      <c r="AD99" s="76"/>
      <c r="AE99" s="75"/>
      <c r="AF99" s="76"/>
      <c r="AG99" s="75"/>
      <c r="AH99" s="76"/>
      <c r="AI99" s="75"/>
    </row>
    <row r="100" spans="1:35" ht="28.5" customHeight="1" x14ac:dyDescent="0.2">
      <c r="A100" s="5">
        <v>94</v>
      </c>
      <c r="B100" s="4" t="s">
        <v>400</v>
      </c>
      <c r="C100" s="20" t="s">
        <v>145</v>
      </c>
      <c r="D100" s="1" t="s">
        <v>37</v>
      </c>
      <c r="E100" s="12">
        <v>2</v>
      </c>
      <c r="F100" s="6">
        <v>52500</v>
      </c>
      <c r="G100" s="29">
        <f t="shared" si="4"/>
        <v>105000</v>
      </c>
      <c r="H100" s="12"/>
      <c r="I100" s="6"/>
      <c r="J100" s="12"/>
      <c r="K100" s="6"/>
      <c r="L100" s="12"/>
      <c r="M100" s="6"/>
      <c r="N100" s="12"/>
      <c r="O100" s="6"/>
      <c r="P100" s="12"/>
      <c r="Q100" s="6"/>
      <c r="R100" s="12"/>
      <c r="S100" s="6"/>
      <c r="T100" s="12"/>
      <c r="U100" s="6"/>
      <c r="V100" s="12"/>
      <c r="W100" s="6"/>
      <c r="X100" s="12"/>
      <c r="Y100" s="6"/>
      <c r="Z100" s="12"/>
      <c r="AA100" s="6"/>
      <c r="AB100" s="12"/>
      <c r="AC100" s="6"/>
      <c r="AD100" s="12">
        <v>35500</v>
      </c>
      <c r="AE100" s="69">
        <f>E100*AD100</f>
        <v>71000</v>
      </c>
      <c r="AF100" s="12"/>
      <c r="AG100" s="6"/>
      <c r="AH100" s="12"/>
      <c r="AI100" s="6"/>
    </row>
    <row r="101" spans="1:35" s="77" customFormat="1" ht="25.5" x14ac:dyDescent="0.2">
      <c r="A101" s="71">
        <v>95</v>
      </c>
      <c r="B101" s="72" t="s">
        <v>14</v>
      </c>
      <c r="C101" s="78" t="s">
        <v>146</v>
      </c>
      <c r="D101" s="74" t="s">
        <v>39</v>
      </c>
      <c r="E101" s="12">
        <v>4</v>
      </c>
      <c r="F101" s="75">
        <v>41500</v>
      </c>
      <c r="G101" s="88">
        <f t="shared" si="4"/>
        <v>166000</v>
      </c>
      <c r="H101" s="76"/>
      <c r="I101" s="75"/>
      <c r="J101" s="76"/>
      <c r="K101" s="75"/>
      <c r="L101" s="76"/>
      <c r="M101" s="75"/>
      <c r="N101" s="76"/>
      <c r="O101" s="75"/>
      <c r="P101" s="76"/>
      <c r="Q101" s="75"/>
      <c r="R101" s="76"/>
      <c r="S101" s="75"/>
      <c r="T101" s="76"/>
      <c r="U101" s="75"/>
      <c r="V101" s="76"/>
      <c r="W101" s="75"/>
      <c r="X101" s="76"/>
      <c r="Y101" s="75"/>
      <c r="Z101" s="76"/>
      <c r="AA101" s="75"/>
      <c r="AB101" s="76"/>
      <c r="AC101" s="75"/>
      <c r="AD101" s="76"/>
      <c r="AE101" s="75"/>
      <c r="AF101" s="76"/>
      <c r="AG101" s="75"/>
      <c r="AH101" s="76"/>
      <c r="AI101" s="75"/>
    </row>
    <row r="102" spans="1:35" s="77" customFormat="1" ht="38.25" x14ac:dyDescent="0.2">
      <c r="A102" s="71">
        <v>96</v>
      </c>
      <c r="B102" s="72" t="s">
        <v>15</v>
      </c>
      <c r="C102" s="78" t="s">
        <v>147</v>
      </c>
      <c r="D102" s="74" t="s">
        <v>39</v>
      </c>
      <c r="E102" s="12">
        <v>6</v>
      </c>
      <c r="F102" s="75">
        <v>48000</v>
      </c>
      <c r="G102" s="88">
        <f t="shared" si="4"/>
        <v>288000</v>
      </c>
      <c r="H102" s="76"/>
      <c r="I102" s="75"/>
      <c r="J102" s="76"/>
      <c r="K102" s="75"/>
      <c r="L102" s="76"/>
      <c r="M102" s="75"/>
      <c r="N102" s="76"/>
      <c r="O102" s="75"/>
      <c r="P102" s="76"/>
      <c r="Q102" s="75"/>
      <c r="R102" s="76"/>
      <c r="S102" s="75"/>
      <c r="T102" s="76"/>
      <c r="U102" s="75"/>
      <c r="V102" s="76"/>
      <c r="W102" s="75"/>
      <c r="X102" s="76"/>
      <c r="Y102" s="75"/>
      <c r="Z102" s="76"/>
      <c r="AA102" s="75"/>
      <c r="AB102" s="76"/>
      <c r="AC102" s="75"/>
      <c r="AD102" s="76"/>
      <c r="AE102" s="75"/>
      <c r="AF102" s="76"/>
      <c r="AG102" s="75"/>
      <c r="AH102" s="76"/>
      <c r="AI102" s="75"/>
    </row>
    <row r="103" spans="1:35" s="77" customFormat="1" ht="25.5" x14ac:dyDescent="0.2">
      <c r="A103" s="71">
        <v>97</v>
      </c>
      <c r="B103" s="72" t="s">
        <v>16</v>
      </c>
      <c r="C103" s="78" t="s">
        <v>146</v>
      </c>
      <c r="D103" s="74" t="s">
        <v>39</v>
      </c>
      <c r="E103" s="12">
        <v>3</v>
      </c>
      <c r="F103" s="75">
        <v>65500</v>
      </c>
      <c r="G103" s="88">
        <f t="shared" si="4"/>
        <v>196500</v>
      </c>
      <c r="H103" s="76"/>
      <c r="I103" s="75"/>
      <c r="J103" s="76"/>
      <c r="K103" s="75"/>
      <c r="L103" s="76"/>
      <c r="M103" s="75"/>
      <c r="N103" s="76"/>
      <c r="O103" s="75"/>
      <c r="P103" s="76"/>
      <c r="Q103" s="75"/>
      <c r="R103" s="76"/>
      <c r="S103" s="75"/>
      <c r="T103" s="76"/>
      <c r="U103" s="75"/>
      <c r="V103" s="76"/>
      <c r="W103" s="75"/>
      <c r="X103" s="76"/>
      <c r="Y103" s="75"/>
      <c r="Z103" s="76"/>
      <c r="AA103" s="75"/>
      <c r="AB103" s="76"/>
      <c r="AC103" s="75"/>
      <c r="AD103" s="76"/>
      <c r="AE103" s="75"/>
      <c r="AF103" s="76"/>
      <c r="AG103" s="75"/>
      <c r="AH103" s="76"/>
      <c r="AI103" s="75"/>
    </row>
    <row r="104" spans="1:35" s="77" customFormat="1" ht="25.5" x14ac:dyDescent="0.2">
      <c r="A104" s="71">
        <v>98</v>
      </c>
      <c r="B104" s="72" t="s">
        <v>17</v>
      </c>
      <c r="C104" s="78" t="s">
        <v>146</v>
      </c>
      <c r="D104" s="71" t="s">
        <v>40</v>
      </c>
      <c r="E104" s="12">
        <v>10</v>
      </c>
      <c r="F104" s="75">
        <v>900</v>
      </c>
      <c r="G104" s="88">
        <f t="shared" si="4"/>
        <v>9000</v>
      </c>
      <c r="H104" s="76"/>
      <c r="I104" s="75"/>
      <c r="J104" s="76"/>
      <c r="K104" s="75"/>
      <c r="L104" s="76"/>
      <c r="M104" s="75"/>
      <c r="N104" s="76"/>
      <c r="O104" s="75"/>
      <c r="P104" s="76"/>
      <c r="Q104" s="75"/>
      <c r="R104" s="76"/>
      <c r="S104" s="75"/>
      <c r="T104" s="76"/>
      <c r="U104" s="75"/>
      <c r="V104" s="76"/>
      <c r="W104" s="75"/>
      <c r="X104" s="76"/>
      <c r="Y104" s="75"/>
      <c r="Z104" s="76"/>
      <c r="AA104" s="75"/>
      <c r="AB104" s="76"/>
      <c r="AC104" s="75"/>
      <c r="AD104" s="76"/>
      <c r="AE104" s="75"/>
      <c r="AF104" s="76"/>
      <c r="AG104" s="75"/>
      <c r="AH104" s="76"/>
      <c r="AI104" s="75"/>
    </row>
    <row r="105" spans="1:35" s="77" customFormat="1" ht="25.5" x14ac:dyDescent="0.2">
      <c r="A105" s="71">
        <v>99</v>
      </c>
      <c r="B105" s="72" t="s">
        <v>18</v>
      </c>
      <c r="C105" s="78" t="s">
        <v>146</v>
      </c>
      <c r="D105" s="74" t="s">
        <v>41</v>
      </c>
      <c r="E105" s="12">
        <v>1</v>
      </c>
      <c r="F105" s="75">
        <v>85000</v>
      </c>
      <c r="G105" s="88">
        <f t="shared" si="4"/>
        <v>85000</v>
      </c>
      <c r="H105" s="76"/>
      <c r="I105" s="75"/>
      <c r="J105" s="76"/>
      <c r="K105" s="75"/>
      <c r="L105" s="76"/>
      <c r="M105" s="75"/>
      <c r="N105" s="76"/>
      <c r="O105" s="75"/>
      <c r="P105" s="76"/>
      <c r="Q105" s="75"/>
      <c r="R105" s="76"/>
      <c r="S105" s="75"/>
      <c r="T105" s="76"/>
      <c r="U105" s="75"/>
      <c r="V105" s="76"/>
      <c r="W105" s="75"/>
      <c r="X105" s="76"/>
      <c r="Y105" s="75"/>
      <c r="Z105" s="76"/>
      <c r="AA105" s="75"/>
      <c r="AB105" s="76"/>
      <c r="AC105" s="75"/>
      <c r="AD105" s="76"/>
      <c r="AE105" s="75"/>
      <c r="AF105" s="76"/>
      <c r="AG105" s="75"/>
      <c r="AH105" s="76"/>
      <c r="AI105" s="75"/>
    </row>
    <row r="106" spans="1:35" s="77" customFormat="1" ht="63.75" x14ac:dyDescent="0.2">
      <c r="A106" s="71">
        <v>100</v>
      </c>
      <c r="B106" s="72" t="s">
        <v>148</v>
      </c>
      <c r="C106" s="78" t="s">
        <v>149</v>
      </c>
      <c r="D106" s="71" t="s">
        <v>52</v>
      </c>
      <c r="E106" s="12">
        <v>1</v>
      </c>
      <c r="F106" s="75">
        <v>133380</v>
      </c>
      <c r="G106" s="88">
        <f t="shared" si="4"/>
        <v>133380</v>
      </c>
      <c r="H106" s="76"/>
      <c r="I106" s="75"/>
      <c r="J106" s="76"/>
      <c r="K106" s="75"/>
      <c r="L106" s="76"/>
      <c r="M106" s="75"/>
      <c r="N106" s="76"/>
      <c r="O106" s="75"/>
      <c r="P106" s="76"/>
      <c r="Q106" s="75"/>
      <c r="R106" s="76"/>
      <c r="S106" s="75"/>
      <c r="T106" s="76"/>
      <c r="U106" s="75"/>
      <c r="V106" s="76"/>
      <c r="W106" s="75"/>
      <c r="X106" s="76"/>
      <c r="Y106" s="75"/>
      <c r="Z106" s="76"/>
      <c r="AA106" s="75"/>
      <c r="AB106" s="76"/>
      <c r="AC106" s="75"/>
      <c r="AD106" s="76"/>
      <c r="AE106" s="75"/>
      <c r="AF106" s="76"/>
      <c r="AG106" s="75"/>
      <c r="AH106" s="76"/>
      <c r="AI106" s="75"/>
    </row>
    <row r="107" spans="1:35" s="77" customFormat="1" ht="25.5" x14ac:dyDescent="0.2">
      <c r="A107" s="71">
        <v>101</v>
      </c>
      <c r="B107" s="72" t="s">
        <v>150</v>
      </c>
      <c r="C107" s="78" t="s">
        <v>151</v>
      </c>
      <c r="D107" s="71" t="s">
        <v>52</v>
      </c>
      <c r="E107" s="12">
        <v>4</v>
      </c>
      <c r="F107" s="75">
        <v>5000</v>
      </c>
      <c r="G107" s="88">
        <f t="shared" si="4"/>
        <v>20000</v>
      </c>
      <c r="H107" s="76"/>
      <c r="I107" s="75"/>
      <c r="J107" s="76"/>
      <c r="K107" s="75"/>
      <c r="L107" s="76"/>
      <c r="M107" s="75"/>
      <c r="N107" s="76"/>
      <c r="O107" s="75"/>
      <c r="P107" s="76"/>
      <c r="Q107" s="75"/>
      <c r="R107" s="76"/>
      <c r="S107" s="75"/>
      <c r="T107" s="76"/>
      <c r="U107" s="75"/>
      <c r="V107" s="76"/>
      <c r="W107" s="75"/>
      <c r="X107" s="76"/>
      <c r="Y107" s="75"/>
      <c r="Z107" s="76"/>
      <c r="AA107" s="75"/>
      <c r="AB107" s="76"/>
      <c r="AC107" s="75"/>
      <c r="AD107" s="76"/>
      <c r="AE107" s="75"/>
      <c r="AF107" s="76"/>
      <c r="AG107" s="75"/>
      <c r="AH107" s="76"/>
      <c r="AI107" s="75"/>
    </row>
    <row r="108" spans="1:35" ht="38.25" x14ac:dyDescent="0.2">
      <c r="A108" s="5">
        <v>102</v>
      </c>
      <c r="B108" s="4" t="s">
        <v>19</v>
      </c>
      <c r="C108" s="20" t="s">
        <v>436</v>
      </c>
      <c r="D108" s="1" t="s">
        <v>7</v>
      </c>
      <c r="E108" s="12">
        <v>5</v>
      </c>
      <c r="F108" s="6">
        <v>1890</v>
      </c>
      <c r="G108" s="29">
        <f t="shared" si="4"/>
        <v>9450</v>
      </c>
      <c r="H108" s="12"/>
      <c r="I108" s="6"/>
      <c r="J108" s="12"/>
      <c r="K108" s="6"/>
      <c r="L108" s="12"/>
      <c r="M108" s="6"/>
      <c r="N108" s="12"/>
      <c r="O108" s="6"/>
      <c r="P108" s="12"/>
      <c r="Q108" s="6"/>
      <c r="R108" s="12"/>
      <c r="S108" s="6"/>
      <c r="T108" s="12"/>
      <c r="U108" s="6"/>
      <c r="V108" s="12"/>
      <c r="W108" s="6"/>
      <c r="X108" s="12"/>
      <c r="Y108" s="6"/>
      <c r="Z108" s="12"/>
      <c r="AA108" s="6"/>
      <c r="AB108" s="12"/>
      <c r="AC108" s="6"/>
      <c r="AD108" s="12"/>
      <c r="AE108" s="6"/>
      <c r="AF108" s="12"/>
      <c r="AG108" s="6"/>
      <c r="AH108" s="12">
        <v>1150</v>
      </c>
      <c r="AI108" s="69">
        <f>E108*AH108</f>
        <v>5750</v>
      </c>
    </row>
    <row r="109" spans="1:35" ht="38.25" x14ac:dyDescent="0.2">
      <c r="A109" s="5">
        <v>103</v>
      </c>
      <c r="B109" s="4" t="s">
        <v>20</v>
      </c>
      <c r="C109" s="20" t="s">
        <v>436</v>
      </c>
      <c r="D109" s="1" t="s">
        <v>7</v>
      </c>
      <c r="E109" s="12">
        <v>5</v>
      </c>
      <c r="F109" s="6">
        <v>850</v>
      </c>
      <c r="G109" s="29">
        <f t="shared" si="4"/>
        <v>4250</v>
      </c>
      <c r="H109" s="12"/>
      <c r="I109" s="6"/>
      <c r="J109" s="12"/>
      <c r="K109" s="6"/>
      <c r="L109" s="12"/>
      <c r="M109" s="6"/>
      <c r="N109" s="12"/>
      <c r="O109" s="6"/>
      <c r="P109" s="12"/>
      <c r="Q109" s="6"/>
      <c r="R109" s="12"/>
      <c r="S109" s="6"/>
      <c r="T109" s="12"/>
      <c r="U109" s="6"/>
      <c r="V109" s="12"/>
      <c r="W109" s="6"/>
      <c r="X109" s="12"/>
      <c r="Y109" s="6"/>
      <c r="Z109" s="12"/>
      <c r="AA109" s="6"/>
      <c r="AB109" s="12"/>
      <c r="AC109" s="6"/>
      <c r="AD109" s="12"/>
      <c r="AE109" s="6"/>
      <c r="AF109" s="12"/>
      <c r="AG109" s="6"/>
      <c r="AH109" s="12">
        <v>550</v>
      </c>
      <c r="AI109" s="69">
        <f>E109*AH109</f>
        <v>2750</v>
      </c>
    </row>
    <row r="110" spans="1:35" ht="38.25" x14ac:dyDescent="0.2">
      <c r="A110" s="5">
        <v>104</v>
      </c>
      <c r="B110" s="4" t="s">
        <v>21</v>
      </c>
      <c r="C110" s="20" t="s">
        <v>436</v>
      </c>
      <c r="D110" s="1" t="s">
        <v>7</v>
      </c>
      <c r="E110" s="12">
        <v>5</v>
      </c>
      <c r="F110" s="6">
        <v>850</v>
      </c>
      <c r="G110" s="29">
        <f t="shared" si="4"/>
        <v>4250</v>
      </c>
      <c r="H110" s="12"/>
      <c r="I110" s="6"/>
      <c r="J110" s="12"/>
      <c r="K110" s="6"/>
      <c r="L110" s="12"/>
      <c r="M110" s="6"/>
      <c r="N110" s="12"/>
      <c r="O110" s="6"/>
      <c r="P110" s="12"/>
      <c r="Q110" s="6"/>
      <c r="R110" s="12"/>
      <c r="S110" s="6"/>
      <c r="T110" s="12"/>
      <c r="U110" s="6"/>
      <c r="V110" s="12"/>
      <c r="W110" s="6"/>
      <c r="X110" s="12"/>
      <c r="Y110" s="6"/>
      <c r="Z110" s="12"/>
      <c r="AA110" s="6"/>
      <c r="AB110" s="12"/>
      <c r="AC110" s="6"/>
      <c r="AD110" s="12"/>
      <c r="AE110" s="6"/>
      <c r="AF110" s="12"/>
      <c r="AG110" s="6"/>
      <c r="AH110" s="12">
        <v>550</v>
      </c>
      <c r="AI110" s="69">
        <f>E110*AH110</f>
        <v>2750</v>
      </c>
    </row>
    <row r="111" spans="1:35" ht="51" x14ac:dyDescent="0.2">
      <c r="A111" s="5">
        <v>105</v>
      </c>
      <c r="B111" s="4" t="s">
        <v>152</v>
      </c>
      <c r="C111" s="20" t="s">
        <v>435</v>
      </c>
      <c r="D111" s="1" t="s">
        <v>41</v>
      </c>
      <c r="E111" s="12">
        <v>2</v>
      </c>
      <c r="F111" s="6">
        <v>15200</v>
      </c>
      <c r="G111" s="29">
        <f t="shared" si="4"/>
        <v>30400</v>
      </c>
      <c r="H111" s="12"/>
      <c r="I111" s="6"/>
      <c r="J111" s="12"/>
      <c r="K111" s="6"/>
      <c r="L111" s="12"/>
      <c r="M111" s="6"/>
      <c r="N111" s="12"/>
      <c r="O111" s="6"/>
      <c r="P111" s="12"/>
      <c r="Q111" s="6"/>
      <c r="R111" s="12"/>
      <c r="S111" s="6"/>
      <c r="T111" s="12"/>
      <c r="U111" s="6"/>
      <c r="V111" s="12"/>
      <c r="W111" s="6"/>
      <c r="X111" s="12"/>
      <c r="Y111" s="6"/>
      <c r="Z111" s="12"/>
      <c r="AA111" s="6"/>
      <c r="AB111" s="12"/>
      <c r="AC111" s="6"/>
      <c r="AD111" s="12"/>
      <c r="AE111" s="6"/>
      <c r="AF111" s="12"/>
      <c r="AG111" s="6"/>
      <c r="AH111" s="12">
        <v>2300</v>
      </c>
      <c r="AI111" s="69">
        <f>E111*AH111</f>
        <v>4600</v>
      </c>
    </row>
    <row r="112" spans="1:35" s="77" customFormat="1" ht="51" x14ac:dyDescent="0.2">
      <c r="A112" s="71">
        <v>106</v>
      </c>
      <c r="B112" s="72" t="s">
        <v>153</v>
      </c>
      <c r="C112" s="78" t="s">
        <v>434</v>
      </c>
      <c r="D112" s="74" t="s">
        <v>41</v>
      </c>
      <c r="E112" s="12">
        <v>5</v>
      </c>
      <c r="F112" s="75">
        <v>7550</v>
      </c>
      <c r="G112" s="88">
        <f t="shared" si="4"/>
        <v>37750</v>
      </c>
      <c r="H112" s="76"/>
      <c r="I112" s="75"/>
      <c r="J112" s="76"/>
      <c r="K112" s="75"/>
      <c r="L112" s="76"/>
      <c r="M112" s="75"/>
      <c r="N112" s="76"/>
      <c r="O112" s="75"/>
      <c r="P112" s="76"/>
      <c r="Q112" s="75"/>
      <c r="R112" s="76"/>
      <c r="S112" s="75"/>
      <c r="T112" s="76"/>
      <c r="U112" s="75"/>
      <c r="V112" s="76"/>
      <c r="W112" s="75"/>
      <c r="X112" s="76"/>
      <c r="Y112" s="75"/>
      <c r="Z112" s="76"/>
      <c r="AA112" s="75"/>
      <c r="AB112" s="76"/>
      <c r="AC112" s="75"/>
      <c r="AD112" s="76"/>
      <c r="AE112" s="75"/>
      <c r="AF112" s="76"/>
      <c r="AG112" s="75"/>
      <c r="AH112" s="76"/>
      <c r="AI112" s="75"/>
    </row>
    <row r="113" spans="1:35" ht="63.75" x14ac:dyDescent="0.2">
      <c r="A113" s="5">
        <v>107</v>
      </c>
      <c r="B113" s="4" t="s">
        <v>154</v>
      </c>
      <c r="C113" s="20"/>
      <c r="D113" s="1" t="s">
        <v>37</v>
      </c>
      <c r="E113" s="12">
        <v>1000</v>
      </c>
      <c r="F113" s="6">
        <v>41.64</v>
      </c>
      <c r="G113" s="29">
        <f t="shared" si="4"/>
        <v>41640</v>
      </c>
      <c r="H113" s="12"/>
      <c r="I113" s="6"/>
      <c r="J113" s="12"/>
      <c r="K113" s="6"/>
      <c r="L113" s="12">
        <v>410</v>
      </c>
      <c r="M113" s="69">
        <f>E113*L113</f>
        <v>410000</v>
      </c>
      <c r="N113" s="12"/>
      <c r="O113" s="6"/>
      <c r="P113" s="12"/>
      <c r="Q113" s="6"/>
      <c r="R113" s="12"/>
      <c r="S113" s="6"/>
      <c r="T113" s="12"/>
      <c r="U113" s="6"/>
      <c r="V113" s="12"/>
      <c r="W113" s="6"/>
      <c r="X113" s="12"/>
      <c r="Y113" s="6"/>
      <c r="Z113" s="12"/>
      <c r="AA113" s="6"/>
      <c r="AB113" s="12"/>
      <c r="AC113" s="6"/>
      <c r="AD113" s="12"/>
      <c r="AE113" s="6"/>
      <c r="AF113" s="12"/>
      <c r="AG113" s="6"/>
      <c r="AH113" s="12"/>
      <c r="AI113" s="6"/>
    </row>
    <row r="114" spans="1:35" s="77" customFormat="1" ht="25.5" x14ac:dyDescent="0.2">
      <c r="A114" s="71">
        <v>108</v>
      </c>
      <c r="B114" s="72" t="s">
        <v>155</v>
      </c>
      <c r="C114" s="78" t="s">
        <v>433</v>
      </c>
      <c r="D114" s="74" t="s">
        <v>39</v>
      </c>
      <c r="E114" s="12">
        <v>1</v>
      </c>
      <c r="F114" s="75">
        <v>1690</v>
      </c>
      <c r="G114" s="88">
        <f t="shared" si="4"/>
        <v>1690</v>
      </c>
      <c r="H114" s="76"/>
      <c r="I114" s="75"/>
      <c r="J114" s="76"/>
      <c r="K114" s="75"/>
      <c r="L114" s="76"/>
      <c r="M114" s="75"/>
      <c r="N114" s="76"/>
      <c r="O114" s="75"/>
      <c r="P114" s="76"/>
      <c r="Q114" s="75"/>
      <c r="R114" s="76"/>
      <c r="S114" s="75"/>
      <c r="T114" s="76"/>
      <c r="U114" s="75"/>
      <c r="V114" s="76"/>
      <c r="W114" s="75"/>
      <c r="X114" s="76"/>
      <c r="Y114" s="75"/>
      <c r="Z114" s="76"/>
      <c r="AA114" s="75"/>
      <c r="AB114" s="76"/>
      <c r="AC114" s="75"/>
      <c r="AD114" s="76"/>
      <c r="AE114" s="75"/>
      <c r="AF114" s="76"/>
      <c r="AG114" s="75"/>
      <c r="AH114" s="76"/>
      <c r="AI114" s="75"/>
    </row>
    <row r="115" spans="1:35" s="77" customFormat="1" ht="25.5" x14ac:dyDescent="0.2">
      <c r="A115" s="71">
        <v>109</v>
      </c>
      <c r="B115" s="72" t="s">
        <v>156</v>
      </c>
      <c r="C115" s="78" t="s">
        <v>432</v>
      </c>
      <c r="D115" s="74" t="s">
        <v>39</v>
      </c>
      <c r="E115" s="12">
        <v>1</v>
      </c>
      <c r="F115" s="75">
        <v>2680</v>
      </c>
      <c r="G115" s="88">
        <f t="shared" si="4"/>
        <v>2680</v>
      </c>
      <c r="H115" s="76"/>
      <c r="I115" s="75"/>
      <c r="J115" s="76"/>
      <c r="K115" s="75"/>
      <c r="L115" s="76"/>
      <c r="M115" s="75"/>
      <c r="N115" s="76"/>
      <c r="O115" s="75"/>
      <c r="P115" s="76"/>
      <c r="Q115" s="75"/>
      <c r="R115" s="76"/>
      <c r="S115" s="75"/>
      <c r="T115" s="76"/>
      <c r="U115" s="75"/>
      <c r="V115" s="76"/>
      <c r="W115" s="75"/>
      <c r="X115" s="76"/>
      <c r="Y115" s="75"/>
      <c r="Z115" s="76"/>
      <c r="AA115" s="75"/>
      <c r="AB115" s="76"/>
      <c r="AC115" s="75"/>
      <c r="AD115" s="76"/>
      <c r="AE115" s="75"/>
      <c r="AF115" s="76"/>
      <c r="AG115" s="75"/>
      <c r="AH115" s="76"/>
      <c r="AI115" s="75"/>
    </row>
    <row r="116" spans="1:35" ht="38.25" x14ac:dyDescent="0.2">
      <c r="A116" s="5">
        <v>110</v>
      </c>
      <c r="B116" s="4" t="s">
        <v>157</v>
      </c>
      <c r="C116" s="20" t="s">
        <v>431</v>
      </c>
      <c r="D116" s="1" t="s">
        <v>41</v>
      </c>
      <c r="E116" s="12">
        <v>1</v>
      </c>
      <c r="F116" s="6">
        <v>2640</v>
      </c>
      <c r="G116" s="29">
        <f t="shared" si="4"/>
        <v>2640</v>
      </c>
      <c r="H116" s="12"/>
      <c r="I116" s="6"/>
      <c r="J116" s="12"/>
      <c r="K116" s="6"/>
      <c r="L116" s="12"/>
      <c r="M116" s="6"/>
      <c r="N116" s="12"/>
      <c r="O116" s="6"/>
      <c r="P116" s="12"/>
      <c r="Q116" s="6"/>
      <c r="R116" s="12"/>
      <c r="S116" s="6"/>
      <c r="T116" s="12"/>
      <c r="U116" s="6"/>
      <c r="V116" s="12"/>
      <c r="W116" s="6"/>
      <c r="X116" s="12"/>
      <c r="Y116" s="6"/>
      <c r="Z116" s="12"/>
      <c r="AA116" s="6"/>
      <c r="AB116" s="12"/>
      <c r="AC116" s="6"/>
      <c r="AD116" s="12"/>
      <c r="AE116" s="6"/>
      <c r="AF116" s="12"/>
      <c r="AG116" s="6"/>
      <c r="AH116" s="12">
        <v>2600</v>
      </c>
      <c r="AI116" s="69">
        <f>E116*AH116</f>
        <v>2600</v>
      </c>
    </row>
    <row r="117" spans="1:35" s="77" customFormat="1" ht="25.5" x14ac:dyDescent="0.2">
      <c r="A117" s="71">
        <v>111</v>
      </c>
      <c r="B117" s="72" t="s">
        <v>158</v>
      </c>
      <c r="C117" s="78" t="s">
        <v>430</v>
      </c>
      <c r="D117" s="74" t="s">
        <v>41</v>
      </c>
      <c r="E117" s="12">
        <v>2</v>
      </c>
      <c r="F117" s="75">
        <v>3650</v>
      </c>
      <c r="G117" s="88">
        <f t="shared" si="4"/>
        <v>7300</v>
      </c>
      <c r="H117" s="76"/>
      <c r="I117" s="75"/>
      <c r="J117" s="76"/>
      <c r="K117" s="75"/>
      <c r="L117" s="76"/>
      <c r="M117" s="75"/>
      <c r="N117" s="76"/>
      <c r="O117" s="75"/>
      <c r="P117" s="76"/>
      <c r="Q117" s="75"/>
      <c r="R117" s="76"/>
      <c r="S117" s="75"/>
      <c r="T117" s="76"/>
      <c r="U117" s="75"/>
      <c r="V117" s="76"/>
      <c r="W117" s="75"/>
      <c r="X117" s="76"/>
      <c r="Y117" s="75"/>
      <c r="Z117" s="76"/>
      <c r="AA117" s="75"/>
      <c r="AB117" s="76"/>
      <c r="AC117" s="75"/>
      <c r="AD117" s="76"/>
      <c r="AE117" s="75"/>
      <c r="AF117" s="76"/>
      <c r="AG117" s="75"/>
      <c r="AH117" s="76"/>
      <c r="AI117" s="75"/>
    </row>
    <row r="118" spans="1:35" s="77" customFormat="1" ht="25.5" x14ac:dyDescent="0.2">
      <c r="A118" s="71">
        <v>112</v>
      </c>
      <c r="B118" s="72" t="s">
        <v>22</v>
      </c>
      <c r="C118" s="78" t="s">
        <v>429</v>
      </c>
      <c r="D118" s="74" t="s">
        <v>41</v>
      </c>
      <c r="E118" s="12">
        <v>2</v>
      </c>
      <c r="F118" s="75">
        <v>4800</v>
      </c>
      <c r="G118" s="88">
        <f t="shared" si="4"/>
        <v>9600</v>
      </c>
      <c r="H118" s="76"/>
      <c r="I118" s="75"/>
      <c r="J118" s="76"/>
      <c r="K118" s="75"/>
      <c r="L118" s="76"/>
      <c r="M118" s="75"/>
      <c r="N118" s="76"/>
      <c r="O118" s="75"/>
      <c r="P118" s="76"/>
      <c r="Q118" s="75"/>
      <c r="R118" s="76"/>
      <c r="S118" s="75"/>
      <c r="T118" s="76"/>
      <c r="U118" s="75"/>
      <c r="V118" s="76"/>
      <c r="W118" s="75"/>
      <c r="X118" s="76"/>
      <c r="Y118" s="75"/>
      <c r="Z118" s="76"/>
      <c r="AA118" s="75"/>
      <c r="AB118" s="76"/>
      <c r="AC118" s="75"/>
      <c r="AD118" s="76"/>
      <c r="AE118" s="75"/>
      <c r="AF118" s="76"/>
      <c r="AG118" s="75"/>
      <c r="AH118" s="76"/>
      <c r="AI118" s="75"/>
    </row>
    <row r="119" spans="1:35" ht="25.5" x14ac:dyDescent="0.2">
      <c r="A119" s="5">
        <v>113</v>
      </c>
      <c r="B119" s="4" t="s">
        <v>159</v>
      </c>
      <c r="C119" s="20" t="s">
        <v>160</v>
      </c>
      <c r="D119" s="1" t="s">
        <v>41</v>
      </c>
      <c r="E119" s="12">
        <v>5</v>
      </c>
      <c r="F119" s="6">
        <v>16450</v>
      </c>
      <c r="G119" s="29">
        <f t="shared" si="4"/>
        <v>82250</v>
      </c>
      <c r="H119" s="12"/>
      <c r="I119" s="6"/>
      <c r="J119" s="12"/>
      <c r="K119" s="6"/>
      <c r="L119" s="12"/>
      <c r="M119" s="6"/>
      <c r="N119" s="12"/>
      <c r="O119" s="6"/>
      <c r="P119" s="12"/>
      <c r="Q119" s="6"/>
      <c r="R119" s="12"/>
      <c r="S119" s="6"/>
      <c r="T119" s="12"/>
      <c r="U119" s="6"/>
      <c r="V119" s="12"/>
      <c r="W119" s="6"/>
      <c r="X119" s="12"/>
      <c r="Y119" s="6"/>
      <c r="Z119" s="12"/>
      <c r="AA119" s="6"/>
      <c r="AB119" s="12"/>
      <c r="AC119" s="6"/>
      <c r="AD119" s="12"/>
      <c r="AE119" s="6"/>
      <c r="AF119" s="12"/>
      <c r="AG119" s="6"/>
      <c r="AH119" s="12">
        <v>6300</v>
      </c>
      <c r="AI119" s="69">
        <f>E119*AH119</f>
        <v>31500</v>
      </c>
    </row>
    <row r="120" spans="1:35" s="77" customFormat="1" ht="25.5" x14ac:dyDescent="0.2">
      <c r="A120" s="71">
        <v>114</v>
      </c>
      <c r="B120" s="72" t="s">
        <v>23</v>
      </c>
      <c r="C120" s="78" t="s">
        <v>428</v>
      </c>
      <c r="D120" s="74" t="s">
        <v>41</v>
      </c>
      <c r="E120" s="12">
        <v>2</v>
      </c>
      <c r="F120" s="75">
        <v>10200</v>
      </c>
      <c r="G120" s="88">
        <f t="shared" si="4"/>
        <v>20400</v>
      </c>
      <c r="H120" s="76"/>
      <c r="I120" s="75"/>
      <c r="J120" s="76"/>
      <c r="K120" s="75"/>
      <c r="L120" s="76"/>
      <c r="M120" s="75"/>
      <c r="N120" s="76"/>
      <c r="O120" s="75"/>
      <c r="P120" s="76"/>
      <c r="Q120" s="75"/>
      <c r="R120" s="76"/>
      <c r="S120" s="75"/>
      <c r="T120" s="76"/>
      <c r="U120" s="75"/>
      <c r="V120" s="76"/>
      <c r="W120" s="75"/>
      <c r="X120" s="76"/>
      <c r="Y120" s="75"/>
      <c r="Z120" s="76"/>
      <c r="AA120" s="75"/>
      <c r="AB120" s="76"/>
      <c r="AC120" s="75"/>
      <c r="AD120" s="76"/>
      <c r="AE120" s="75"/>
      <c r="AF120" s="76"/>
      <c r="AG120" s="75"/>
      <c r="AH120" s="76"/>
      <c r="AI120" s="75"/>
    </row>
    <row r="121" spans="1:35" ht="51" x14ac:dyDescent="0.2">
      <c r="A121" s="5">
        <v>115</v>
      </c>
      <c r="B121" s="4" t="s">
        <v>161</v>
      </c>
      <c r="C121" s="20" t="s">
        <v>427</v>
      </c>
      <c r="D121" s="5" t="s">
        <v>52</v>
      </c>
      <c r="E121" s="12">
        <v>3</v>
      </c>
      <c r="F121" s="6">
        <v>16250</v>
      </c>
      <c r="G121" s="29">
        <f t="shared" si="4"/>
        <v>48750</v>
      </c>
      <c r="H121" s="12"/>
      <c r="I121" s="6"/>
      <c r="J121" s="12"/>
      <c r="K121" s="6"/>
      <c r="L121" s="12"/>
      <c r="M121" s="6"/>
      <c r="N121" s="12"/>
      <c r="O121" s="6"/>
      <c r="P121" s="12"/>
      <c r="Q121" s="6"/>
      <c r="R121" s="12"/>
      <c r="S121" s="6"/>
      <c r="T121" s="12"/>
      <c r="U121" s="6"/>
      <c r="V121" s="12"/>
      <c r="W121" s="6"/>
      <c r="X121" s="12"/>
      <c r="Y121" s="6"/>
      <c r="Z121" s="12"/>
      <c r="AA121" s="6"/>
      <c r="AB121" s="12"/>
      <c r="AC121" s="6"/>
      <c r="AD121" s="12"/>
      <c r="AE121" s="6"/>
      <c r="AF121" s="12"/>
      <c r="AG121" s="6"/>
      <c r="AH121" s="12">
        <v>2100</v>
      </c>
      <c r="AI121" s="69">
        <f>E121*AH121</f>
        <v>6300</v>
      </c>
    </row>
    <row r="122" spans="1:35" ht="51" x14ac:dyDescent="0.2">
      <c r="A122" s="5">
        <v>116</v>
      </c>
      <c r="B122" s="4" t="s">
        <v>162</v>
      </c>
      <c r="C122" s="20" t="s">
        <v>426</v>
      </c>
      <c r="D122" s="5" t="s">
        <v>52</v>
      </c>
      <c r="E122" s="12">
        <v>3</v>
      </c>
      <c r="F122" s="6">
        <v>16195</v>
      </c>
      <c r="G122" s="29">
        <f t="shared" si="4"/>
        <v>48585</v>
      </c>
      <c r="H122" s="12"/>
      <c r="I122" s="6"/>
      <c r="J122" s="12"/>
      <c r="K122" s="6"/>
      <c r="L122" s="12"/>
      <c r="M122" s="6"/>
      <c r="N122" s="12"/>
      <c r="O122" s="6"/>
      <c r="P122" s="12"/>
      <c r="Q122" s="6"/>
      <c r="R122" s="12"/>
      <c r="S122" s="6"/>
      <c r="T122" s="12"/>
      <c r="U122" s="6"/>
      <c r="V122" s="12"/>
      <c r="W122" s="6"/>
      <c r="X122" s="12"/>
      <c r="Y122" s="6"/>
      <c r="Z122" s="12"/>
      <c r="AA122" s="6"/>
      <c r="AB122" s="12"/>
      <c r="AC122" s="6"/>
      <c r="AD122" s="12"/>
      <c r="AE122" s="6"/>
      <c r="AF122" s="12"/>
      <c r="AG122" s="6"/>
      <c r="AH122" s="12">
        <v>2100</v>
      </c>
      <c r="AI122" s="69">
        <f>E122*AH122</f>
        <v>6300</v>
      </c>
    </row>
    <row r="123" spans="1:35" s="77" customFormat="1" ht="25.5" x14ac:dyDescent="0.2">
      <c r="A123" s="71">
        <v>117</v>
      </c>
      <c r="B123" s="72" t="s">
        <v>163</v>
      </c>
      <c r="C123" s="78" t="s">
        <v>425</v>
      </c>
      <c r="D123" s="71" t="s">
        <v>52</v>
      </c>
      <c r="E123" s="12">
        <v>2</v>
      </c>
      <c r="F123" s="75">
        <v>18044</v>
      </c>
      <c r="G123" s="88">
        <f t="shared" si="4"/>
        <v>36088</v>
      </c>
      <c r="H123" s="76"/>
      <c r="I123" s="75"/>
      <c r="J123" s="76"/>
      <c r="K123" s="75"/>
      <c r="L123" s="76"/>
      <c r="M123" s="75"/>
      <c r="N123" s="76"/>
      <c r="O123" s="75"/>
      <c r="P123" s="76"/>
      <c r="Q123" s="75"/>
      <c r="R123" s="76"/>
      <c r="S123" s="75"/>
      <c r="T123" s="76"/>
      <c r="U123" s="75"/>
      <c r="V123" s="76"/>
      <c r="W123" s="75"/>
      <c r="X123" s="76"/>
      <c r="Y123" s="75"/>
      <c r="Z123" s="76"/>
      <c r="AA123" s="75"/>
      <c r="AB123" s="76"/>
      <c r="AC123" s="75"/>
      <c r="AD123" s="76"/>
      <c r="AE123" s="75"/>
      <c r="AF123" s="76"/>
      <c r="AG123" s="75"/>
      <c r="AH123" s="76"/>
      <c r="AI123" s="75"/>
    </row>
    <row r="124" spans="1:35" ht="25.5" x14ac:dyDescent="0.2">
      <c r="A124" s="5">
        <v>118</v>
      </c>
      <c r="B124" s="4" t="s">
        <v>164</v>
      </c>
      <c r="C124" s="20" t="s">
        <v>424</v>
      </c>
      <c r="D124" s="5" t="s">
        <v>52</v>
      </c>
      <c r="E124" s="12">
        <v>3</v>
      </c>
      <c r="F124" s="6">
        <v>18000</v>
      </c>
      <c r="G124" s="29">
        <f t="shared" si="4"/>
        <v>54000</v>
      </c>
      <c r="H124" s="12"/>
      <c r="I124" s="6"/>
      <c r="J124" s="12"/>
      <c r="K124" s="6"/>
      <c r="L124" s="12"/>
      <c r="M124" s="6"/>
      <c r="N124" s="12"/>
      <c r="O124" s="6"/>
      <c r="P124" s="12"/>
      <c r="Q124" s="6"/>
      <c r="R124" s="12"/>
      <c r="S124" s="6"/>
      <c r="T124" s="12"/>
      <c r="U124" s="6"/>
      <c r="V124" s="12"/>
      <c r="W124" s="6"/>
      <c r="X124" s="12"/>
      <c r="Y124" s="6"/>
      <c r="Z124" s="12"/>
      <c r="AA124" s="6"/>
      <c r="AB124" s="12"/>
      <c r="AC124" s="6"/>
      <c r="AD124" s="12"/>
      <c r="AE124" s="6"/>
      <c r="AF124" s="12"/>
      <c r="AG124" s="6"/>
      <c r="AH124" s="12">
        <v>2600</v>
      </c>
      <c r="AI124" s="69">
        <f>E124*AH124</f>
        <v>7800</v>
      </c>
    </row>
    <row r="125" spans="1:35" s="77" customFormat="1" ht="38.25" x14ac:dyDescent="0.2">
      <c r="A125" s="71">
        <v>119</v>
      </c>
      <c r="B125" s="72" t="s">
        <v>165</v>
      </c>
      <c r="C125" s="78" t="s">
        <v>423</v>
      </c>
      <c r="D125" s="71" t="s">
        <v>52</v>
      </c>
      <c r="E125" s="12">
        <v>5</v>
      </c>
      <c r="F125" s="75">
        <v>13183</v>
      </c>
      <c r="G125" s="88">
        <f t="shared" si="4"/>
        <v>65915</v>
      </c>
      <c r="H125" s="76"/>
      <c r="I125" s="75"/>
      <c r="J125" s="76"/>
      <c r="K125" s="75"/>
      <c r="L125" s="76"/>
      <c r="M125" s="75"/>
      <c r="N125" s="76"/>
      <c r="O125" s="75"/>
      <c r="P125" s="76"/>
      <c r="Q125" s="75"/>
      <c r="R125" s="76"/>
      <c r="S125" s="75"/>
      <c r="T125" s="76"/>
      <c r="U125" s="75"/>
      <c r="V125" s="76"/>
      <c r="W125" s="75"/>
      <c r="X125" s="76"/>
      <c r="Y125" s="75"/>
      <c r="Z125" s="76"/>
      <c r="AA125" s="75"/>
      <c r="AB125" s="76"/>
      <c r="AC125" s="75"/>
      <c r="AD125" s="76"/>
      <c r="AE125" s="75"/>
      <c r="AF125" s="76"/>
      <c r="AG125" s="75"/>
      <c r="AH125" s="76"/>
      <c r="AI125" s="75"/>
    </row>
    <row r="126" spans="1:35" ht="38.25" x14ac:dyDescent="0.2">
      <c r="A126" s="5">
        <v>120</v>
      </c>
      <c r="B126" s="4" t="s">
        <v>166</v>
      </c>
      <c r="C126" s="20" t="s">
        <v>422</v>
      </c>
      <c r="D126" s="1" t="s">
        <v>41</v>
      </c>
      <c r="E126" s="12">
        <v>5</v>
      </c>
      <c r="F126" s="6">
        <v>6580</v>
      </c>
      <c r="G126" s="29">
        <f t="shared" si="4"/>
        <v>32900</v>
      </c>
      <c r="H126" s="12"/>
      <c r="I126" s="6"/>
      <c r="J126" s="12"/>
      <c r="K126" s="6"/>
      <c r="L126" s="12"/>
      <c r="M126" s="6"/>
      <c r="N126" s="12"/>
      <c r="O126" s="6"/>
      <c r="P126" s="12"/>
      <c r="Q126" s="6"/>
      <c r="R126" s="12"/>
      <c r="S126" s="6"/>
      <c r="T126" s="12"/>
      <c r="U126" s="6"/>
      <c r="V126" s="12"/>
      <c r="W126" s="6"/>
      <c r="X126" s="12"/>
      <c r="Y126" s="6"/>
      <c r="Z126" s="12"/>
      <c r="AA126" s="6"/>
      <c r="AB126" s="12"/>
      <c r="AC126" s="6"/>
      <c r="AD126" s="12"/>
      <c r="AE126" s="6"/>
      <c r="AF126" s="12"/>
      <c r="AG126" s="6"/>
      <c r="AH126" s="12">
        <v>6000</v>
      </c>
      <c r="AI126" s="69">
        <f>E126*AH126</f>
        <v>30000</v>
      </c>
    </row>
    <row r="127" spans="1:35" s="77" customFormat="1" ht="38.25" x14ac:dyDescent="0.2">
      <c r="A127" s="71">
        <v>121</v>
      </c>
      <c r="B127" s="72" t="s">
        <v>167</v>
      </c>
      <c r="C127" s="78" t="s">
        <v>421</v>
      </c>
      <c r="D127" s="74" t="s">
        <v>41</v>
      </c>
      <c r="E127" s="12">
        <v>3</v>
      </c>
      <c r="F127" s="75">
        <v>17000</v>
      </c>
      <c r="G127" s="88">
        <f t="shared" si="4"/>
        <v>51000</v>
      </c>
      <c r="H127" s="76"/>
      <c r="I127" s="75"/>
      <c r="J127" s="76"/>
      <c r="K127" s="75"/>
      <c r="L127" s="76"/>
      <c r="M127" s="75"/>
      <c r="N127" s="76"/>
      <c r="O127" s="75"/>
      <c r="P127" s="76"/>
      <c r="Q127" s="75"/>
      <c r="R127" s="76"/>
      <c r="S127" s="75"/>
      <c r="T127" s="76"/>
      <c r="U127" s="75"/>
      <c r="V127" s="76"/>
      <c r="W127" s="75"/>
      <c r="X127" s="76"/>
      <c r="Y127" s="75"/>
      <c r="Z127" s="76"/>
      <c r="AA127" s="75"/>
      <c r="AB127" s="76"/>
      <c r="AC127" s="75"/>
      <c r="AD127" s="76"/>
      <c r="AE127" s="75"/>
      <c r="AF127" s="76"/>
      <c r="AG127" s="75"/>
      <c r="AH127" s="76"/>
      <c r="AI127" s="75"/>
    </row>
    <row r="128" spans="1:35" s="77" customFormat="1" ht="25.5" x14ac:dyDescent="0.2">
      <c r="A128" s="71">
        <v>122</v>
      </c>
      <c r="B128" s="72" t="s">
        <v>168</v>
      </c>
      <c r="C128" s="78" t="s">
        <v>420</v>
      </c>
      <c r="D128" s="74" t="s">
        <v>41</v>
      </c>
      <c r="E128" s="12">
        <v>2</v>
      </c>
      <c r="F128" s="75">
        <v>16000</v>
      </c>
      <c r="G128" s="88">
        <f t="shared" si="4"/>
        <v>32000</v>
      </c>
      <c r="H128" s="76"/>
      <c r="I128" s="75"/>
      <c r="J128" s="76"/>
      <c r="K128" s="75"/>
      <c r="L128" s="76"/>
      <c r="M128" s="75"/>
      <c r="N128" s="76"/>
      <c r="O128" s="75"/>
      <c r="P128" s="76"/>
      <c r="Q128" s="75"/>
      <c r="R128" s="76"/>
      <c r="S128" s="75"/>
      <c r="T128" s="76"/>
      <c r="U128" s="75"/>
      <c r="V128" s="76"/>
      <c r="W128" s="75"/>
      <c r="X128" s="76"/>
      <c r="Y128" s="75"/>
      <c r="Z128" s="76"/>
      <c r="AA128" s="75"/>
      <c r="AB128" s="76"/>
      <c r="AC128" s="75"/>
      <c r="AD128" s="76"/>
      <c r="AE128" s="75"/>
      <c r="AF128" s="76"/>
      <c r="AG128" s="75"/>
      <c r="AH128" s="76"/>
      <c r="AI128" s="75"/>
    </row>
    <row r="129" spans="1:35" s="77" customFormat="1" ht="38.25" x14ac:dyDescent="0.2">
      <c r="A129" s="71">
        <v>123</v>
      </c>
      <c r="B129" s="72" t="s">
        <v>169</v>
      </c>
      <c r="C129" s="78" t="s">
        <v>419</v>
      </c>
      <c r="D129" s="74" t="s">
        <v>41</v>
      </c>
      <c r="E129" s="12">
        <v>5</v>
      </c>
      <c r="F129" s="75">
        <v>18000</v>
      </c>
      <c r="G129" s="88">
        <f t="shared" si="4"/>
        <v>90000</v>
      </c>
      <c r="H129" s="76"/>
      <c r="I129" s="75"/>
      <c r="J129" s="76"/>
      <c r="K129" s="75"/>
      <c r="L129" s="76"/>
      <c r="M129" s="75"/>
      <c r="N129" s="76"/>
      <c r="O129" s="75"/>
      <c r="P129" s="76"/>
      <c r="Q129" s="75"/>
      <c r="R129" s="76"/>
      <c r="S129" s="75"/>
      <c r="T129" s="76"/>
      <c r="U129" s="75"/>
      <c r="V129" s="76"/>
      <c r="W129" s="75"/>
      <c r="X129" s="76"/>
      <c r="Y129" s="75"/>
      <c r="Z129" s="76"/>
      <c r="AA129" s="75"/>
      <c r="AB129" s="76"/>
      <c r="AC129" s="75"/>
      <c r="AD129" s="76"/>
      <c r="AE129" s="75"/>
      <c r="AF129" s="76"/>
      <c r="AG129" s="75"/>
      <c r="AH129" s="76"/>
      <c r="AI129" s="75"/>
    </row>
    <row r="130" spans="1:35" ht="51" x14ac:dyDescent="0.2">
      <c r="A130" s="5">
        <v>124</v>
      </c>
      <c r="B130" s="4" t="s">
        <v>356</v>
      </c>
      <c r="C130" s="20"/>
      <c r="D130" s="1" t="s">
        <v>37</v>
      </c>
      <c r="E130" s="12">
        <v>1000</v>
      </c>
      <c r="F130" s="6">
        <v>59</v>
      </c>
      <c r="G130" s="29">
        <f t="shared" si="4"/>
        <v>59000</v>
      </c>
      <c r="H130" s="12"/>
      <c r="I130" s="6"/>
      <c r="J130" s="12"/>
      <c r="K130" s="6"/>
      <c r="L130" s="12">
        <v>33</v>
      </c>
      <c r="M130" s="69">
        <f>E130*L130</f>
        <v>33000</v>
      </c>
      <c r="N130" s="12"/>
      <c r="O130" s="6"/>
      <c r="P130" s="12"/>
      <c r="Q130" s="6"/>
      <c r="R130" s="12"/>
      <c r="S130" s="6"/>
      <c r="T130" s="12"/>
      <c r="U130" s="6"/>
      <c r="V130" s="12"/>
      <c r="W130" s="6"/>
      <c r="X130" s="12"/>
      <c r="Y130" s="6"/>
      <c r="Z130" s="12"/>
      <c r="AA130" s="6"/>
      <c r="AB130" s="12"/>
      <c r="AC130" s="6"/>
      <c r="AD130" s="12"/>
      <c r="AE130" s="6"/>
      <c r="AF130" s="12"/>
      <c r="AG130" s="6"/>
      <c r="AH130" s="12"/>
      <c r="AI130" s="6"/>
    </row>
    <row r="131" spans="1:35" s="77" customFormat="1" ht="76.5" x14ac:dyDescent="0.2">
      <c r="A131" s="71">
        <v>125</v>
      </c>
      <c r="B131" s="72" t="s">
        <v>401</v>
      </c>
      <c r="C131" s="78" t="s">
        <v>170</v>
      </c>
      <c r="D131" s="74" t="s">
        <v>37</v>
      </c>
      <c r="E131" s="12">
        <v>10</v>
      </c>
      <c r="F131" s="75">
        <v>18000</v>
      </c>
      <c r="G131" s="88">
        <f t="shared" si="4"/>
        <v>180000</v>
      </c>
      <c r="H131" s="76"/>
      <c r="I131" s="75"/>
      <c r="J131" s="76"/>
      <c r="K131" s="75"/>
      <c r="L131" s="76"/>
      <c r="M131" s="75"/>
      <c r="N131" s="76"/>
      <c r="O131" s="75"/>
      <c r="P131" s="76"/>
      <c r="Q131" s="75"/>
      <c r="R131" s="76"/>
      <c r="S131" s="75"/>
      <c r="T131" s="76"/>
      <c r="U131" s="75"/>
      <c r="V131" s="76"/>
      <c r="W131" s="75"/>
      <c r="X131" s="76"/>
      <c r="Y131" s="75"/>
      <c r="Z131" s="76"/>
      <c r="AA131" s="75"/>
      <c r="AB131" s="76"/>
      <c r="AC131" s="75"/>
      <c r="AD131" s="76"/>
      <c r="AE131" s="75"/>
      <c r="AF131" s="76"/>
      <c r="AG131" s="75"/>
      <c r="AH131" s="76"/>
      <c r="AI131" s="75"/>
    </row>
    <row r="132" spans="1:35" s="77" customFormat="1" x14ac:dyDescent="0.2">
      <c r="A132" s="71">
        <v>126</v>
      </c>
      <c r="B132" s="72" t="s">
        <v>171</v>
      </c>
      <c r="C132" s="78" t="s">
        <v>172</v>
      </c>
      <c r="D132" s="71" t="s">
        <v>52</v>
      </c>
      <c r="E132" s="12">
        <v>2</v>
      </c>
      <c r="F132" s="75">
        <v>8000</v>
      </c>
      <c r="G132" s="88">
        <f t="shared" si="4"/>
        <v>16000</v>
      </c>
      <c r="H132" s="76"/>
      <c r="I132" s="75"/>
      <c r="J132" s="76"/>
      <c r="K132" s="75"/>
      <c r="L132" s="76"/>
      <c r="M132" s="75"/>
      <c r="N132" s="76"/>
      <c r="O132" s="75"/>
      <c r="P132" s="76"/>
      <c r="Q132" s="75"/>
      <c r="R132" s="76"/>
      <c r="S132" s="75"/>
      <c r="T132" s="76"/>
      <c r="U132" s="75"/>
      <c r="V132" s="76"/>
      <c r="W132" s="75"/>
      <c r="X132" s="76"/>
      <c r="Y132" s="75"/>
      <c r="Z132" s="76"/>
      <c r="AA132" s="75"/>
      <c r="AB132" s="76"/>
      <c r="AC132" s="75"/>
      <c r="AD132" s="76"/>
      <c r="AE132" s="75"/>
      <c r="AF132" s="76"/>
      <c r="AG132" s="75"/>
      <c r="AH132" s="76"/>
      <c r="AI132" s="75"/>
    </row>
    <row r="133" spans="1:35" x14ac:dyDescent="0.2">
      <c r="A133" s="5">
        <v>127</v>
      </c>
      <c r="B133" s="4" t="s">
        <v>173</v>
      </c>
      <c r="C133" s="20"/>
      <c r="D133" s="5" t="s">
        <v>52</v>
      </c>
      <c r="E133" s="12">
        <v>2</v>
      </c>
      <c r="F133" s="6">
        <v>50000</v>
      </c>
      <c r="G133" s="29">
        <f t="shared" si="4"/>
        <v>100000</v>
      </c>
      <c r="H133" s="12"/>
      <c r="I133" s="6"/>
      <c r="J133" s="12"/>
      <c r="K133" s="6"/>
      <c r="L133" s="12">
        <v>25250</v>
      </c>
      <c r="M133" s="69">
        <f>E133*L133</f>
        <v>50500</v>
      </c>
      <c r="N133" s="12"/>
      <c r="O133" s="6"/>
      <c r="P133" s="12"/>
      <c r="Q133" s="6"/>
      <c r="R133" s="12"/>
      <c r="S133" s="6"/>
      <c r="T133" s="12"/>
      <c r="U133" s="6"/>
      <c r="V133" s="12"/>
      <c r="W133" s="6"/>
      <c r="X133" s="12"/>
      <c r="Y133" s="6"/>
      <c r="Z133" s="12"/>
      <c r="AA133" s="6"/>
      <c r="AB133" s="12"/>
      <c r="AC133" s="6"/>
      <c r="AD133" s="12"/>
      <c r="AE133" s="6"/>
      <c r="AF133" s="12"/>
      <c r="AG133" s="6"/>
      <c r="AH133" s="12"/>
      <c r="AI133" s="6"/>
    </row>
    <row r="134" spans="1:35" s="77" customFormat="1" ht="38.25" x14ac:dyDescent="0.2">
      <c r="A134" s="71">
        <v>128</v>
      </c>
      <c r="B134" s="72" t="s">
        <v>357</v>
      </c>
      <c r="C134" s="78" t="s">
        <v>418</v>
      </c>
      <c r="D134" s="71" t="s">
        <v>52</v>
      </c>
      <c r="E134" s="12">
        <v>2</v>
      </c>
      <c r="F134" s="75">
        <v>2500</v>
      </c>
      <c r="G134" s="88">
        <f t="shared" si="4"/>
        <v>5000</v>
      </c>
      <c r="H134" s="76"/>
      <c r="I134" s="75"/>
      <c r="J134" s="76"/>
      <c r="K134" s="75"/>
      <c r="L134" s="76"/>
      <c r="M134" s="75"/>
      <c r="N134" s="76"/>
      <c r="O134" s="75"/>
      <c r="P134" s="76"/>
      <c r="Q134" s="75"/>
      <c r="R134" s="76"/>
      <c r="S134" s="75"/>
      <c r="T134" s="76"/>
      <c r="U134" s="75"/>
      <c r="V134" s="76"/>
      <c r="W134" s="75"/>
      <c r="X134" s="76"/>
      <c r="Y134" s="75"/>
      <c r="Z134" s="76"/>
      <c r="AA134" s="75"/>
      <c r="AB134" s="76"/>
      <c r="AC134" s="75"/>
      <c r="AD134" s="76"/>
      <c r="AE134" s="75"/>
      <c r="AF134" s="76"/>
      <c r="AG134" s="75"/>
      <c r="AH134" s="76"/>
      <c r="AI134" s="75"/>
    </row>
    <row r="135" spans="1:35" s="77" customFormat="1" x14ac:dyDescent="0.2">
      <c r="A135" s="71">
        <v>129</v>
      </c>
      <c r="B135" s="81" t="s">
        <v>174</v>
      </c>
      <c r="C135" s="82" t="s">
        <v>412</v>
      </c>
      <c r="D135" s="71" t="s">
        <v>52</v>
      </c>
      <c r="E135" s="15">
        <v>15</v>
      </c>
      <c r="F135" s="83">
        <v>300</v>
      </c>
      <c r="G135" s="88">
        <f t="shared" si="4"/>
        <v>4500</v>
      </c>
      <c r="H135" s="76"/>
      <c r="I135" s="75"/>
      <c r="J135" s="76"/>
      <c r="K135" s="75"/>
      <c r="L135" s="76"/>
      <c r="M135" s="75"/>
      <c r="N135" s="76"/>
      <c r="O135" s="75"/>
      <c r="P135" s="76"/>
      <c r="Q135" s="75"/>
      <c r="R135" s="76"/>
      <c r="S135" s="75"/>
      <c r="T135" s="76"/>
      <c r="U135" s="75"/>
      <c r="V135" s="76"/>
      <c r="W135" s="75"/>
      <c r="X135" s="76"/>
      <c r="Y135" s="75"/>
      <c r="Z135" s="76"/>
      <c r="AA135" s="75"/>
      <c r="AB135" s="76"/>
      <c r="AC135" s="75"/>
      <c r="AD135" s="76"/>
      <c r="AE135" s="75"/>
      <c r="AF135" s="76"/>
      <c r="AG135" s="75"/>
      <c r="AH135" s="76"/>
      <c r="AI135" s="75"/>
    </row>
    <row r="136" spans="1:35" s="77" customFormat="1" x14ac:dyDescent="0.2">
      <c r="A136" s="71">
        <v>130</v>
      </c>
      <c r="B136" s="81" t="s">
        <v>174</v>
      </c>
      <c r="C136" s="82" t="s">
        <v>413</v>
      </c>
      <c r="D136" s="71" t="s">
        <v>52</v>
      </c>
      <c r="E136" s="15">
        <v>15</v>
      </c>
      <c r="F136" s="83">
        <v>350</v>
      </c>
      <c r="G136" s="88">
        <f t="shared" ref="G136:G162" si="6">E136*F136</f>
        <v>5250</v>
      </c>
      <c r="H136" s="76"/>
      <c r="I136" s="75"/>
      <c r="J136" s="76"/>
      <c r="K136" s="75"/>
      <c r="L136" s="76"/>
      <c r="M136" s="75"/>
      <c r="N136" s="76"/>
      <c r="O136" s="75"/>
      <c r="P136" s="76"/>
      <c r="Q136" s="75"/>
      <c r="R136" s="76"/>
      <c r="S136" s="75"/>
      <c r="T136" s="76"/>
      <c r="U136" s="75"/>
      <c r="V136" s="76"/>
      <c r="W136" s="75"/>
      <c r="X136" s="76"/>
      <c r="Y136" s="75"/>
      <c r="Z136" s="76"/>
      <c r="AA136" s="75"/>
      <c r="AB136" s="76"/>
      <c r="AC136" s="75"/>
      <c r="AD136" s="76"/>
      <c r="AE136" s="75"/>
      <c r="AF136" s="76"/>
      <c r="AG136" s="75"/>
      <c r="AH136" s="76"/>
      <c r="AI136" s="75"/>
    </row>
    <row r="137" spans="1:35" ht="25.5" x14ac:dyDescent="0.2">
      <c r="A137" s="5">
        <v>131</v>
      </c>
      <c r="B137" s="4" t="s">
        <v>175</v>
      </c>
      <c r="C137" s="20" t="s">
        <v>414</v>
      </c>
      <c r="D137" s="5" t="s">
        <v>37</v>
      </c>
      <c r="E137" s="15">
        <v>24</v>
      </c>
      <c r="F137" s="7">
        <v>15200</v>
      </c>
      <c r="G137" s="29">
        <f t="shared" si="6"/>
        <v>364800</v>
      </c>
      <c r="H137" s="12"/>
      <c r="I137" s="6"/>
      <c r="J137" s="12">
        <v>13100</v>
      </c>
      <c r="K137" s="6">
        <f>E137*J137</f>
        <v>314400</v>
      </c>
      <c r="L137" s="12"/>
      <c r="M137" s="6"/>
      <c r="N137" s="12"/>
      <c r="O137" s="6"/>
      <c r="P137" s="12"/>
      <c r="Q137" s="6"/>
      <c r="R137" s="12"/>
      <c r="S137" s="6"/>
      <c r="T137" s="12">
        <v>12350</v>
      </c>
      <c r="U137" s="69">
        <f>E137*T137</f>
        <v>296400</v>
      </c>
      <c r="V137" s="12"/>
      <c r="W137" s="6"/>
      <c r="X137" s="12"/>
      <c r="Y137" s="6"/>
      <c r="Z137" s="12"/>
      <c r="AA137" s="6"/>
      <c r="AB137" s="12"/>
      <c r="AC137" s="6"/>
      <c r="AD137" s="12">
        <v>15100</v>
      </c>
      <c r="AE137" s="6">
        <f>E137*AD137</f>
        <v>362400</v>
      </c>
      <c r="AF137" s="12"/>
      <c r="AG137" s="6"/>
      <c r="AH137" s="12"/>
      <c r="AI137" s="6"/>
    </row>
    <row r="138" spans="1:35" ht="25.5" x14ac:dyDescent="0.2">
      <c r="A138" s="5">
        <v>132</v>
      </c>
      <c r="B138" s="4" t="s">
        <v>175</v>
      </c>
      <c r="C138" s="20" t="s">
        <v>415</v>
      </c>
      <c r="D138" s="5" t="s">
        <v>37</v>
      </c>
      <c r="E138" s="15">
        <v>19</v>
      </c>
      <c r="F138" s="7">
        <v>12500</v>
      </c>
      <c r="G138" s="29">
        <f t="shared" si="6"/>
        <v>237500</v>
      </c>
      <c r="H138" s="12"/>
      <c r="I138" s="6"/>
      <c r="J138" s="12">
        <v>11600</v>
      </c>
      <c r="K138" s="6">
        <f>E138*J138</f>
        <v>220400</v>
      </c>
      <c r="L138" s="12"/>
      <c r="M138" s="6"/>
      <c r="N138" s="12"/>
      <c r="O138" s="6"/>
      <c r="P138" s="12"/>
      <c r="Q138" s="6"/>
      <c r="R138" s="12"/>
      <c r="S138" s="6"/>
      <c r="T138" s="12">
        <v>10595</v>
      </c>
      <c r="U138" s="69">
        <f>E138*T138</f>
        <v>201305</v>
      </c>
      <c r="V138" s="12"/>
      <c r="W138" s="6"/>
      <c r="X138" s="12"/>
      <c r="Y138" s="6"/>
      <c r="Z138" s="12"/>
      <c r="AA138" s="6"/>
      <c r="AB138" s="12"/>
      <c r="AC138" s="6"/>
      <c r="AD138" s="12"/>
      <c r="AE138" s="6"/>
      <c r="AF138" s="12"/>
      <c r="AG138" s="6"/>
      <c r="AH138" s="12"/>
      <c r="AI138" s="6"/>
    </row>
    <row r="139" spans="1:35" ht="25.5" x14ac:dyDescent="0.2">
      <c r="A139" s="5">
        <v>133</v>
      </c>
      <c r="B139" s="4" t="s">
        <v>175</v>
      </c>
      <c r="C139" s="20" t="s">
        <v>416</v>
      </c>
      <c r="D139" s="5" t="s">
        <v>37</v>
      </c>
      <c r="E139" s="15">
        <v>14</v>
      </c>
      <c r="F139" s="7">
        <v>8700</v>
      </c>
      <c r="G139" s="29">
        <f t="shared" si="6"/>
        <v>121800</v>
      </c>
      <c r="H139" s="12"/>
      <c r="I139" s="6"/>
      <c r="J139" s="12">
        <v>8250</v>
      </c>
      <c r="K139" s="6">
        <f>E139*J139</f>
        <v>115500</v>
      </c>
      <c r="L139" s="12"/>
      <c r="M139" s="6"/>
      <c r="N139" s="12"/>
      <c r="O139" s="6"/>
      <c r="P139" s="12"/>
      <c r="Q139" s="6"/>
      <c r="R139" s="12"/>
      <c r="S139" s="6"/>
      <c r="T139" s="12">
        <v>7590</v>
      </c>
      <c r="U139" s="69">
        <f>E139*T139</f>
        <v>106260</v>
      </c>
      <c r="V139" s="12"/>
      <c r="W139" s="6"/>
      <c r="X139" s="12"/>
      <c r="Y139" s="6"/>
      <c r="Z139" s="12"/>
      <c r="AA139" s="6"/>
      <c r="AB139" s="12"/>
      <c r="AC139" s="6"/>
      <c r="AD139" s="12"/>
      <c r="AE139" s="6"/>
      <c r="AF139" s="12"/>
      <c r="AG139" s="6"/>
      <c r="AH139" s="12"/>
      <c r="AI139" s="6"/>
    </row>
    <row r="140" spans="1:35" ht="25.5" x14ac:dyDescent="0.2">
      <c r="A140" s="5">
        <v>134</v>
      </c>
      <c r="B140" s="4" t="s">
        <v>175</v>
      </c>
      <c r="C140" s="20" t="s">
        <v>417</v>
      </c>
      <c r="D140" s="5" t="s">
        <v>37</v>
      </c>
      <c r="E140" s="15">
        <v>25</v>
      </c>
      <c r="F140" s="7">
        <v>12000</v>
      </c>
      <c r="G140" s="29">
        <f t="shared" si="6"/>
        <v>300000</v>
      </c>
      <c r="H140" s="12"/>
      <c r="I140" s="6"/>
      <c r="J140" s="12">
        <v>9800</v>
      </c>
      <c r="K140" s="6">
        <f>E140*J140</f>
        <v>245000</v>
      </c>
      <c r="L140" s="12"/>
      <c r="M140" s="6"/>
      <c r="N140" s="12"/>
      <c r="O140" s="6"/>
      <c r="P140" s="12"/>
      <c r="Q140" s="6"/>
      <c r="R140" s="12"/>
      <c r="S140" s="6"/>
      <c r="T140" s="12">
        <v>9580</v>
      </c>
      <c r="U140" s="69">
        <f>E140*T140</f>
        <v>239500</v>
      </c>
      <c r="V140" s="12"/>
      <c r="W140" s="6"/>
      <c r="X140" s="12"/>
      <c r="Y140" s="6"/>
      <c r="Z140" s="12"/>
      <c r="AA140" s="6"/>
      <c r="AB140" s="12"/>
      <c r="AC140" s="6"/>
      <c r="AD140" s="12"/>
      <c r="AE140" s="6"/>
      <c r="AF140" s="12"/>
      <c r="AG140" s="6"/>
      <c r="AH140" s="12"/>
      <c r="AI140" s="6"/>
    </row>
    <row r="141" spans="1:35" s="77" customFormat="1" ht="100.5" customHeight="1" x14ac:dyDescent="0.2">
      <c r="A141" s="71">
        <v>135</v>
      </c>
      <c r="B141" s="79" t="s">
        <v>176</v>
      </c>
      <c r="C141" s="80" t="s">
        <v>177</v>
      </c>
      <c r="D141" s="71" t="s">
        <v>37</v>
      </c>
      <c r="E141" s="12">
        <v>4</v>
      </c>
      <c r="F141" s="75">
        <v>6500</v>
      </c>
      <c r="G141" s="88">
        <f t="shared" si="6"/>
        <v>26000</v>
      </c>
      <c r="H141" s="76"/>
      <c r="I141" s="75"/>
      <c r="J141" s="76"/>
      <c r="K141" s="75"/>
      <c r="L141" s="76"/>
      <c r="M141" s="75"/>
      <c r="N141" s="76"/>
      <c r="O141" s="75"/>
      <c r="P141" s="76"/>
      <c r="Q141" s="75"/>
      <c r="R141" s="76"/>
      <c r="S141" s="75"/>
      <c r="T141" s="76"/>
      <c r="U141" s="75"/>
      <c r="V141" s="76"/>
      <c r="W141" s="75"/>
      <c r="X141" s="76"/>
      <c r="Y141" s="75"/>
      <c r="Z141" s="76"/>
      <c r="AA141" s="75"/>
      <c r="AB141" s="76"/>
      <c r="AC141" s="75"/>
      <c r="AD141" s="76"/>
      <c r="AE141" s="75"/>
      <c r="AF141" s="76"/>
      <c r="AG141" s="75"/>
      <c r="AH141" s="76"/>
      <c r="AI141" s="75"/>
    </row>
    <row r="142" spans="1:35" s="77" customFormat="1" ht="83.25" customHeight="1" x14ac:dyDescent="0.2">
      <c r="A142" s="71">
        <v>136</v>
      </c>
      <c r="B142" s="79" t="s">
        <v>178</v>
      </c>
      <c r="C142" s="80" t="s">
        <v>359</v>
      </c>
      <c r="D142" s="71" t="s">
        <v>37</v>
      </c>
      <c r="E142" s="12">
        <v>2</v>
      </c>
      <c r="F142" s="75">
        <v>22000</v>
      </c>
      <c r="G142" s="88">
        <f t="shared" si="6"/>
        <v>44000</v>
      </c>
      <c r="H142" s="76"/>
      <c r="I142" s="75"/>
      <c r="J142" s="76"/>
      <c r="K142" s="75"/>
      <c r="L142" s="76"/>
      <c r="M142" s="75"/>
      <c r="N142" s="76"/>
      <c r="O142" s="75"/>
      <c r="P142" s="76"/>
      <c r="Q142" s="75"/>
      <c r="R142" s="76"/>
      <c r="S142" s="75"/>
      <c r="T142" s="76"/>
      <c r="U142" s="75"/>
      <c r="V142" s="76"/>
      <c r="W142" s="75"/>
      <c r="X142" s="76"/>
      <c r="Y142" s="75"/>
      <c r="Z142" s="76"/>
      <c r="AA142" s="75"/>
      <c r="AB142" s="76"/>
      <c r="AC142" s="75"/>
      <c r="AD142" s="76"/>
      <c r="AE142" s="75"/>
      <c r="AF142" s="76"/>
      <c r="AG142" s="75"/>
      <c r="AH142" s="76"/>
      <c r="AI142" s="75"/>
    </row>
    <row r="143" spans="1:35" s="77" customFormat="1" ht="136.5" customHeight="1" x14ac:dyDescent="0.2">
      <c r="A143" s="71">
        <v>137</v>
      </c>
      <c r="B143" s="79" t="s">
        <v>179</v>
      </c>
      <c r="C143" s="78" t="s">
        <v>387</v>
      </c>
      <c r="D143" s="71" t="s">
        <v>71</v>
      </c>
      <c r="E143" s="12">
        <v>1</v>
      </c>
      <c r="F143" s="75">
        <v>30000</v>
      </c>
      <c r="G143" s="88">
        <f t="shared" si="6"/>
        <v>30000</v>
      </c>
      <c r="H143" s="76"/>
      <c r="I143" s="75"/>
      <c r="J143" s="76"/>
      <c r="K143" s="75"/>
      <c r="L143" s="76"/>
      <c r="M143" s="75"/>
      <c r="N143" s="76"/>
      <c r="O143" s="75"/>
      <c r="P143" s="76"/>
      <c r="Q143" s="75"/>
      <c r="R143" s="76"/>
      <c r="S143" s="75"/>
      <c r="T143" s="76"/>
      <c r="U143" s="75"/>
      <c r="V143" s="76"/>
      <c r="W143" s="75"/>
      <c r="X143" s="76"/>
      <c r="Y143" s="75"/>
      <c r="Z143" s="76"/>
      <c r="AA143" s="75"/>
      <c r="AB143" s="76"/>
      <c r="AC143" s="75"/>
      <c r="AD143" s="76"/>
      <c r="AE143" s="75"/>
      <c r="AF143" s="76"/>
      <c r="AG143" s="75"/>
      <c r="AH143" s="76"/>
      <c r="AI143" s="75"/>
    </row>
    <row r="144" spans="1:35" s="77" customFormat="1" ht="96.75" customHeight="1" x14ac:dyDescent="0.2">
      <c r="A144" s="71">
        <v>138</v>
      </c>
      <c r="B144" s="79" t="s">
        <v>180</v>
      </c>
      <c r="C144" s="80" t="s">
        <v>402</v>
      </c>
      <c r="D144" s="71" t="s">
        <v>37</v>
      </c>
      <c r="E144" s="12">
        <v>100</v>
      </c>
      <c r="F144" s="75">
        <v>360</v>
      </c>
      <c r="G144" s="88">
        <f t="shared" si="6"/>
        <v>36000</v>
      </c>
      <c r="H144" s="76"/>
      <c r="I144" s="75"/>
      <c r="J144" s="76"/>
      <c r="K144" s="75"/>
      <c r="L144" s="76"/>
      <c r="M144" s="75"/>
      <c r="N144" s="76"/>
      <c r="O144" s="75"/>
      <c r="P144" s="76"/>
      <c r="Q144" s="75"/>
      <c r="R144" s="76"/>
      <c r="S144" s="75"/>
      <c r="T144" s="76"/>
      <c r="U144" s="75"/>
      <c r="V144" s="76"/>
      <c r="W144" s="75"/>
      <c r="X144" s="76"/>
      <c r="Y144" s="75"/>
      <c r="Z144" s="76"/>
      <c r="AA144" s="75"/>
      <c r="AB144" s="76"/>
      <c r="AC144" s="75"/>
      <c r="AD144" s="76"/>
      <c r="AE144" s="75"/>
      <c r="AF144" s="76"/>
      <c r="AG144" s="75"/>
      <c r="AH144" s="76"/>
      <c r="AI144" s="75"/>
    </row>
    <row r="145" spans="1:35" ht="33.75" customHeight="1" x14ac:dyDescent="0.2">
      <c r="A145" s="5">
        <v>139</v>
      </c>
      <c r="B145" s="3" t="s">
        <v>181</v>
      </c>
      <c r="C145" s="10" t="s">
        <v>403</v>
      </c>
      <c r="D145" s="5" t="s">
        <v>37</v>
      </c>
      <c r="E145" s="12">
        <v>50</v>
      </c>
      <c r="F145" s="6">
        <v>4600</v>
      </c>
      <c r="G145" s="29">
        <f t="shared" si="6"/>
        <v>230000</v>
      </c>
      <c r="H145" s="12">
        <v>3200</v>
      </c>
      <c r="I145" s="69">
        <f>E145*H145</f>
        <v>160000</v>
      </c>
      <c r="J145" s="12"/>
      <c r="K145" s="6"/>
      <c r="L145" s="12"/>
      <c r="M145" s="6"/>
      <c r="N145" s="12"/>
      <c r="O145" s="6"/>
      <c r="P145" s="12"/>
      <c r="Q145" s="6"/>
      <c r="R145" s="12"/>
      <c r="S145" s="6"/>
      <c r="T145" s="12"/>
      <c r="U145" s="6"/>
      <c r="V145" s="12"/>
      <c r="W145" s="6"/>
      <c r="X145" s="12"/>
      <c r="Y145" s="6"/>
      <c r="Z145" s="12"/>
      <c r="AA145" s="6"/>
      <c r="AB145" s="12"/>
      <c r="AC145" s="6"/>
      <c r="AD145" s="12"/>
      <c r="AE145" s="6"/>
      <c r="AF145" s="12"/>
      <c r="AG145" s="6"/>
      <c r="AH145" s="12"/>
      <c r="AI145" s="6"/>
    </row>
    <row r="146" spans="1:35" ht="33" customHeight="1" x14ac:dyDescent="0.2">
      <c r="A146" s="5">
        <v>140</v>
      </c>
      <c r="B146" s="4" t="s">
        <v>182</v>
      </c>
      <c r="C146" s="20" t="s">
        <v>403</v>
      </c>
      <c r="D146" s="5" t="s">
        <v>37</v>
      </c>
      <c r="E146" s="12">
        <v>25</v>
      </c>
      <c r="F146" s="6">
        <v>4495</v>
      </c>
      <c r="G146" s="29">
        <f t="shared" si="6"/>
        <v>112375</v>
      </c>
      <c r="H146" s="12">
        <v>4180</v>
      </c>
      <c r="I146" s="69">
        <f>E146*H146</f>
        <v>104500</v>
      </c>
      <c r="J146" s="12"/>
      <c r="K146" s="6"/>
      <c r="L146" s="12"/>
      <c r="M146" s="6"/>
      <c r="N146" s="12"/>
      <c r="O146" s="6"/>
      <c r="P146" s="12"/>
      <c r="Q146" s="6"/>
      <c r="R146" s="12"/>
      <c r="S146" s="6"/>
      <c r="T146" s="12"/>
      <c r="U146" s="6"/>
      <c r="V146" s="12"/>
      <c r="W146" s="6"/>
      <c r="X146" s="12"/>
      <c r="Y146" s="6"/>
      <c r="Z146" s="12"/>
      <c r="AA146" s="6"/>
      <c r="AB146" s="12"/>
      <c r="AC146" s="6"/>
      <c r="AD146" s="12"/>
      <c r="AE146" s="6"/>
      <c r="AF146" s="12"/>
      <c r="AG146" s="6"/>
      <c r="AH146" s="12"/>
      <c r="AI146" s="6"/>
    </row>
    <row r="147" spans="1:35" ht="38.25" x14ac:dyDescent="0.2">
      <c r="A147" s="5">
        <v>141</v>
      </c>
      <c r="B147" s="4" t="s">
        <v>183</v>
      </c>
      <c r="C147" s="20" t="s">
        <v>403</v>
      </c>
      <c r="D147" s="1" t="s">
        <v>37</v>
      </c>
      <c r="E147" s="12">
        <v>10</v>
      </c>
      <c r="F147" s="6">
        <v>10980</v>
      </c>
      <c r="G147" s="29">
        <f t="shared" si="6"/>
        <v>109800</v>
      </c>
      <c r="H147" s="12">
        <v>10200</v>
      </c>
      <c r="I147" s="69">
        <f>E147*H147</f>
        <v>102000</v>
      </c>
      <c r="J147" s="12"/>
      <c r="K147" s="6"/>
      <c r="L147" s="12"/>
      <c r="M147" s="6"/>
      <c r="N147" s="12"/>
      <c r="O147" s="6"/>
      <c r="P147" s="12"/>
      <c r="Q147" s="6"/>
      <c r="R147" s="12"/>
      <c r="S147" s="6"/>
      <c r="T147" s="12"/>
      <c r="U147" s="6"/>
      <c r="V147" s="12"/>
      <c r="W147" s="6"/>
      <c r="X147" s="12"/>
      <c r="Y147" s="6"/>
      <c r="Z147" s="12"/>
      <c r="AA147" s="6"/>
      <c r="AB147" s="12"/>
      <c r="AC147" s="6"/>
      <c r="AD147" s="12"/>
      <c r="AE147" s="6"/>
      <c r="AF147" s="12"/>
      <c r="AG147" s="6"/>
      <c r="AH147" s="12"/>
      <c r="AI147" s="6"/>
    </row>
    <row r="148" spans="1:35" x14ac:dyDescent="0.2">
      <c r="A148" s="5">
        <v>142</v>
      </c>
      <c r="B148" s="4" t="s">
        <v>184</v>
      </c>
      <c r="C148" s="9" t="s">
        <v>185</v>
      </c>
      <c r="D148" s="1" t="s">
        <v>37</v>
      </c>
      <c r="E148" s="39">
        <v>300</v>
      </c>
      <c r="F148" s="6">
        <v>269.64</v>
      </c>
      <c r="G148" s="29">
        <f t="shared" si="6"/>
        <v>80892</v>
      </c>
      <c r="H148" s="12"/>
      <c r="I148" s="6"/>
      <c r="J148" s="12"/>
      <c r="K148" s="6"/>
      <c r="L148" s="12"/>
      <c r="M148" s="6"/>
      <c r="N148" s="12"/>
      <c r="O148" s="6"/>
      <c r="P148" s="12"/>
      <c r="Q148" s="6"/>
      <c r="R148" s="12"/>
      <c r="S148" s="6"/>
      <c r="T148" s="12"/>
      <c r="U148" s="6"/>
      <c r="V148" s="12"/>
      <c r="W148" s="6"/>
      <c r="X148" s="12"/>
      <c r="Y148" s="6"/>
      <c r="Z148" s="12"/>
      <c r="AA148" s="6"/>
      <c r="AB148" s="12"/>
      <c r="AC148" s="6"/>
      <c r="AD148" s="12">
        <v>201</v>
      </c>
      <c r="AE148" s="69">
        <f>E148*AD148</f>
        <v>60300</v>
      </c>
      <c r="AF148" s="12"/>
      <c r="AG148" s="6"/>
      <c r="AH148" s="12"/>
      <c r="AI148" s="6"/>
    </row>
    <row r="149" spans="1:35" x14ac:dyDescent="0.2">
      <c r="A149" s="5">
        <v>143</v>
      </c>
      <c r="B149" s="4" t="s">
        <v>184</v>
      </c>
      <c r="C149" s="9" t="s">
        <v>186</v>
      </c>
      <c r="D149" s="1" t="s">
        <v>37</v>
      </c>
      <c r="E149" s="39">
        <v>600</v>
      </c>
      <c r="F149" s="6">
        <v>389.48</v>
      </c>
      <c r="G149" s="29">
        <f t="shared" si="6"/>
        <v>233688</v>
      </c>
      <c r="H149" s="12"/>
      <c r="I149" s="6"/>
      <c r="J149" s="12"/>
      <c r="K149" s="6"/>
      <c r="L149" s="12"/>
      <c r="M149" s="6"/>
      <c r="N149" s="12"/>
      <c r="O149" s="6"/>
      <c r="P149" s="12"/>
      <c r="Q149" s="6"/>
      <c r="R149" s="12"/>
      <c r="S149" s="6"/>
      <c r="T149" s="12"/>
      <c r="U149" s="6"/>
      <c r="V149" s="12"/>
      <c r="W149" s="6"/>
      <c r="X149" s="12"/>
      <c r="Y149" s="6"/>
      <c r="Z149" s="12"/>
      <c r="AA149" s="6"/>
      <c r="AB149" s="12"/>
      <c r="AC149" s="6"/>
      <c r="AD149" s="12">
        <v>267</v>
      </c>
      <c r="AE149" s="69">
        <f>E149*AD149</f>
        <v>160200</v>
      </c>
      <c r="AF149" s="12"/>
      <c r="AG149" s="6"/>
      <c r="AH149" s="12"/>
      <c r="AI149" s="6"/>
    </row>
    <row r="150" spans="1:35" s="77" customFormat="1" x14ac:dyDescent="0.2">
      <c r="A150" s="71">
        <v>144</v>
      </c>
      <c r="B150" s="72" t="s">
        <v>187</v>
      </c>
      <c r="C150" s="73" t="s">
        <v>188</v>
      </c>
      <c r="D150" s="74" t="s">
        <v>37</v>
      </c>
      <c r="E150" s="39">
        <v>2</v>
      </c>
      <c r="F150" s="75">
        <v>2448.25</v>
      </c>
      <c r="G150" s="88">
        <f t="shared" si="6"/>
        <v>4896.5</v>
      </c>
      <c r="H150" s="76"/>
      <c r="I150" s="75"/>
      <c r="J150" s="76"/>
      <c r="K150" s="75"/>
      <c r="L150" s="76"/>
      <c r="M150" s="75"/>
      <c r="N150" s="76"/>
      <c r="O150" s="75"/>
      <c r="P150" s="76"/>
      <c r="Q150" s="75"/>
      <c r="R150" s="76"/>
      <c r="S150" s="75"/>
      <c r="T150" s="76"/>
      <c r="U150" s="75"/>
      <c r="V150" s="76"/>
      <c r="W150" s="75"/>
      <c r="X150" s="76"/>
      <c r="Y150" s="75"/>
      <c r="Z150" s="76"/>
      <c r="AA150" s="75"/>
      <c r="AB150" s="76"/>
      <c r="AC150" s="75"/>
      <c r="AD150" s="76"/>
      <c r="AE150" s="75"/>
      <c r="AF150" s="76"/>
      <c r="AG150" s="75"/>
      <c r="AH150" s="76"/>
      <c r="AI150" s="75"/>
    </row>
    <row r="151" spans="1:35" s="77" customFormat="1" ht="64.5" customHeight="1" x14ac:dyDescent="0.2">
      <c r="A151" s="71">
        <v>145</v>
      </c>
      <c r="B151" s="72" t="s">
        <v>189</v>
      </c>
      <c r="C151" s="73" t="s">
        <v>190</v>
      </c>
      <c r="D151" s="74" t="s">
        <v>37</v>
      </c>
      <c r="E151" s="16">
        <v>3</v>
      </c>
      <c r="F151" s="84">
        <v>982.2600000000001</v>
      </c>
      <c r="G151" s="88">
        <f t="shared" si="6"/>
        <v>2946.78</v>
      </c>
      <c r="H151" s="76"/>
      <c r="I151" s="75"/>
      <c r="J151" s="76"/>
      <c r="K151" s="75"/>
      <c r="L151" s="76"/>
      <c r="M151" s="75"/>
      <c r="N151" s="76"/>
      <c r="O151" s="75"/>
      <c r="P151" s="76"/>
      <c r="Q151" s="75"/>
      <c r="R151" s="76"/>
      <c r="S151" s="75"/>
      <c r="T151" s="76"/>
      <c r="U151" s="75"/>
      <c r="V151" s="76"/>
      <c r="W151" s="75"/>
      <c r="X151" s="76"/>
      <c r="Y151" s="75"/>
      <c r="Z151" s="76"/>
      <c r="AA151" s="75"/>
      <c r="AB151" s="76"/>
      <c r="AC151" s="75"/>
      <c r="AD151" s="76"/>
      <c r="AE151" s="75"/>
      <c r="AF151" s="76"/>
      <c r="AG151" s="75"/>
      <c r="AH151" s="76"/>
      <c r="AI151" s="75"/>
    </row>
    <row r="152" spans="1:35" s="77" customFormat="1" ht="25.5" x14ac:dyDescent="0.2">
      <c r="A152" s="71">
        <v>146</v>
      </c>
      <c r="B152" s="85" t="s">
        <v>191</v>
      </c>
      <c r="C152" s="73"/>
      <c r="D152" s="86" t="s">
        <v>37</v>
      </c>
      <c r="E152" s="12">
        <v>10</v>
      </c>
      <c r="F152" s="75">
        <v>3177.9</v>
      </c>
      <c r="G152" s="88">
        <f t="shared" si="6"/>
        <v>31779</v>
      </c>
      <c r="H152" s="76"/>
      <c r="I152" s="75"/>
      <c r="J152" s="76"/>
      <c r="K152" s="75"/>
      <c r="L152" s="76"/>
      <c r="M152" s="75"/>
      <c r="N152" s="76"/>
      <c r="O152" s="75"/>
      <c r="P152" s="76"/>
      <c r="Q152" s="75"/>
      <c r="R152" s="76"/>
      <c r="S152" s="75"/>
      <c r="T152" s="76"/>
      <c r="U152" s="75"/>
      <c r="V152" s="76"/>
      <c r="W152" s="75"/>
      <c r="X152" s="76"/>
      <c r="Y152" s="75"/>
      <c r="Z152" s="76"/>
      <c r="AA152" s="75"/>
      <c r="AB152" s="76"/>
      <c r="AC152" s="75"/>
      <c r="AD152" s="76"/>
      <c r="AE152" s="75"/>
      <c r="AF152" s="76"/>
      <c r="AG152" s="75"/>
      <c r="AH152" s="76"/>
      <c r="AI152" s="75"/>
    </row>
    <row r="153" spans="1:35" ht="38.25" x14ac:dyDescent="0.2">
      <c r="A153" s="5">
        <v>147</v>
      </c>
      <c r="B153" s="4" t="s">
        <v>192</v>
      </c>
      <c r="C153" s="9" t="s">
        <v>404</v>
      </c>
      <c r="D153" s="1" t="s">
        <v>37</v>
      </c>
      <c r="E153" s="17">
        <v>20</v>
      </c>
      <c r="F153" s="11">
        <v>244.83</v>
      </c>
      <c r="G153" s="29">
        <f t="shared" si="6"/>
        <v>4896.6000000000004</v>
      </c>
      <c r="H153" s="12"/>
      <c r="I153" s="6"/>
      <c r="J153" s="12"/>
      <c r="K153" s="6"/>
      <c r="L153" s="12">
        <v>105</v>
      </c>
      <c r="M153" s="69">
        <f>E153*L153</f>
        <v>2100</v>
      </c>
      <c r="N153" s="12"/>
      <c r="O153" s="6"/>
      <c r="P153" s="12"/>
      <c r="Q153" s="6"/>
      <c r="R153" s="12"/>
      <c r="S153" s="6"/>
      <c r="T153" s="12"/>
      <c r="U153" s="6"/>
      <c r="V153" s="12"/>
      <c r="W153" s="6"/>
      <c r="X153" s="12">
        <v>188</v>
      </c>
      <c r="Y153" s="6">
        <f>E153*X153</f>
        <v>3760</v>
      </c>
      <c r="Z153" s="12"/>
      <c r="AA153" s="6"/>
      <c r="AB153" s="12"/>
      <c r="AC153" s="6"/>
      <c r="AD153" s="12"/>
      <c r="AE153" s="6"/>
      <c r="AF153" s="12"/>
      <c r="AG153" s="6"/>
      <c r="AH153" s="12"/>
      <c r="AI153" s="6"/>
    </row>
    <row r="154" spans="1:35" ht="38.25" x14ac:dyDescent="0.2">
      <c r="A154" s="5">
        <v>148</v>
      </c>
      <c r="B154" s="4" t="s">
        <v>193</v>
      </c>
      <c r="C154" s="9" t="s">
        <v>404</v>
      </c>
      <c r="D154" s="1" t="s">
        <v>37</v>
      </c>
      <c r="E154" s="17">
        <v>20</v>
      </c>
      <c r="F154" s="11">
        <v>244.83</v>
      </c>
      <c r="G154" s="29">
        <f t="shared" si="6"/>
        <v>4896.6000000000004</v>
      </c>
      <c r="H154" s="12"/>
      <c r="I154" s="6"/>
      <c r="J154" s="12"/>
      <c r="K154" s="6"/>
      <c r="L154" s="12">
        <v>105</v>
      </c>
      <c r="M154" s="69">
        <f>E154*L154</f>
        <v>2100</v>
      </c>
      <c r="N154" s="12"/>
      <c r="O154" s="6"/>
      <c r="P154" s="12"/>
      <c r="Q154" s="6"/>
      <c r="R154" s="12"/>
      <c r="S154" s="6"/>
      <c r="T154" s="12"/>
      <c r="U154" s="6"/>
      <c r="V154" s="12"/>
      <c r="W154" s="6"/>
      <c r="X154" s="12">
        <v>188</v>
      </c>
      <c r="Y154" s="6">
        <f>E154*X154</f>
        <v>3760</v>
      </c>
      <c r="Z154" s="12"/>
      <c r="AA154" s="6"/>
      <c r="AB154" s="12"/>
      <c r="AC154" s="6"/>
      <c r="AD154" s="12"/>
      <c r="AE154" s="6"/>
      <c r="AF154" s="12"/>
      <c r="AG154" s="6"/>
      <c r="AH154" s="12"/>
      <c r="AI154" s="6"/>
    </row>
    <row r="155" spans="1:35" ht="38.25" x14ac:dyDescent="0.2">
      <c r="A155" s="5">
        <v>149</v>
      </c>
      <c r="B155" s="4" t="s">
        <v>194</v>
      </c>
      <c r="C155" s="9" t="s">
        <v>404</v>
      </c>
      <c r="D155" s="1" t="s">
        <v>37</v>
      </c>
      <c r="E155" s="17">
        <v>20</v>
      </c>
      <c r="F155" s="11">
        <v>244.83</v>
      </c>
      <c r="G155" s="29">
        <f t="shared" si="6"/>
        <v>4896.6000000000004</v>
      </c>
      <c r="H155" s="12"/>
      <c r="I155" s="6"/>
      <c r="J155" s="12"/>
      <c r="K155" s="6"/>
      <c r="L155" s="12">
        <v>105</v>
      </c>
      <c r="M155" s="69">
        <f>E155*L155</f>
        <v>2100</v>
      </c>
      <c r="N155" s="12"/>
      <c r="O155" s="6"/>
      <c r="P155" s="12"/>
      <c r="Q155" s="6"/>
      <c r="R155" s="12"/>
      <c r="S155" s="6"/>
      <c r="T155" s="12"/>
      <c r="U155" s="6"/>
      <c r="V155" s="12"/>
      <c r="W155" s="6"/>
      <c r="X155" s="12">
        <v>188</v>
      </c>
      <c r="Y155" s="6">
        <f>E155*X155</f>
        <v>3760</v>
      </c>
      <c r="Z155" s="12"/>
      <c r="AA155" s="6"/>
      <c r="AB155" s="12"/>
      <c r="AC155" s="6"/>
      <c r="AD155" s="12"/>
      <c r="AE155" s="6"/>
      <c r="AF155" s="12"/>
      <c r="AG155" s="6"/>
      <c r="AH155" s="12"/>
      <c r="AI155" s="6"/>
    </row>
    <row r="156" spans="1:35" ht="51" x14ac:dyDescent="0.2">
      <c r="A156" s="5">
        <v>150</v>
      </c>
      <c r="B156" s="3" t="s">
        <v>195</v>
      </c>
      <c r="C156" s="10" t="s">
        <v>196</v>
      </c>
      <c r="D156" s="1" t="s">
        <v>37</v>
      </c>
      <c r="E156" s="17">
        <v>6</v>
      </c>
      <c r="F156" s="11">
        <v>1480</v>
      </c>
      <c r="G156" s="29">
        <f t="shared" si="6"/>
        <v>8880</v>
      </c>
      <c r="H156" s="12">
        <v>1355</v>
      </c>
      <c r="I156" s="69">
        <f>E156*H156</f>
        <v>8130</v>
      </c>
      <c r="J156" s="12"/>
      <c r="K156" s="6"/>
      <c r="L156" s="12"/>
      <c r="M156" s="6"/>
      <c r="N156" s="12"/>
      <c r="O156" s="6"/>
      <c r="P156" s="12"/>
      <c r="Q156" s="6"/>
      <c r="R156" s="12"/>
      <c r="S156" s="6"/>
      <c r="T156" s="12"/>
      <c r="U156" s="6"/>
      <c r="V156" s="12"/>
      <c r="W156" s="6"/>
      <c r="X156" s="12"/>
      <c r="Y156" s="6"/>
      <c r="Z156" s="12"/>
      <c r="AA156" s="6"/>
      <c r="AB156" s="12"/>
      <c r="AC156" s="6"/>
      <c r="AD156" s="12"/>
      <c r="AE156" s="6"/>
      <c r="AF156" s="12"/>
      <c r="AG156" s="6"/>
      <c r="AH156" s="12"/>
      <c r="AI156" s="6"/>
    </row>
    <row r="157" spans="1:35" ht="25.5" x14ac:dyDescent="0.2">
      <c r="A157" s="5">
        <v>151</v>
      </c>
      <c r="B157" s="3" t="s">
        <v>197</v>
      </c>
      <c r="C157" s="10" t="s">
        <v>394</v>
      </c>
      <c r="D157" s="1" t="s">
        <v>37</v>
      </c>
      <c r="E157" s="17">
        <v>15</v>
      </c>
      <c r="F157" s="11">
        <v>2700</v>
      </c>
      <c r="G157" s="29">
        <f t="shared" si="6"/>
        <v>40500</v>
      </c>
      <c r="H157" s="12"/>
      <c r="I157" s="6"/>
      <c r="J157" s="12">
        <v>2500</v>
      </c>
      <c r="K157" s="69">
        <f>E157*J157</f>
        <v>37500</v>
      </c>
      <c r="L157" s="12"/>
      <c r="M157" s="6"/>
      <c r="N157" s="12"/>
      <c r="O157" s="6"/>
      <c r="P157" s="12"/>
      <c r="Q157" s="6"/>
      <c r="R157" s="12"/>
      <c r="S157" s="6"/>
      <c r="T157" s="12"/>
      <c r="U157" s="6"/>
      <c r="V157" s="12"/>
      <c r="W157" s="6"/>
      <c r="X157" s="12"/>
      <c r="Y157" s="6"/>
      <c r="Z157" s="12"/>
      <c r="AA157" s="6"/>
      <c r="AB157" s="12"/>
      <c r="AC157" s="6"/>
      <c r="AD157" s="12"/>
      <c r="AE157" s="6"/>
      <c r="AF157" s="12"/>
      <c r="AG157" s="6"/>
      <c r="AH157" s="12"/>
      <c r="AI157" s="6"/>
    </row>
    <row r="158" spans="1:35" s="77" customFormat="1" ht="17.25" customHeight="1" x14ac:dyDescent="0.2">
      <c r="A158" s="71">
        <v>152</v>
      </c>
      <c r="B158" s="79" t="s">
        <v>198</v>
      </c>
      <c r="C158" s="80" t="s">
        <v>393</v>
      </c>
      <c r="D158" s="74" t="s">
        <v>37</v>
      </c>
      <c r="E158" s="17">
        <v>23</v>
      </c>
      <c r="F158" s="87">
        <v>1100</v>
      </c>
      <c r="G158" s="88">
        <f t="shared" si="6"/>
        <v>25300</v>
      </c>
      <c r="H158" s="76"/>
      <c r="I158" s="75"/>
      <c r="J158" s="76"/>
      <c r="K158" s="75"/>
      <c r="L158" s="76"/>
      <c r="M158" s="75"/>
      <c r="N158" s="76"/>
      <c r="O158" s="75"/>
      <c r="P158" s="76"/>
      <c r="Q158" s="75"/>
      <c r="R158" s="76"/>
      <c r="S158" s="75"/>
      <c r="T158" s="76"/>
      <c r="U158" s="75"/>
      <c r="V158" s="76"/>
      <c r="W158" s="75"/>
      <c r="X158" s="76"/>
      <c r="Y158" s="75"/>
      <c r="Z158" s="76"/>
      <c r="AA158" s="75"/>
      <c r="AB158" s="76"/>
      <c r="AC158" s="75"/>
      <c r="AD158" s="76"/>
      <c r="AE158" s="75"/>
      <c r="AF158" s="76"/>
      <c r="AG158" s="75"/>
      <c r="AH158" s="76"/>
      <c r="AI158" s="75"/>
    </row>
    <row r="159" spans="1:35" ht="51" x14ac:dyDescent="0.2">
      <c r="A159" s="5">
        <v>153</v>
      </c>
      <c r="B159" s="3" t="s">
        <v>199</v>
      </c>
      <c r="C159" s="10" t="s">
        <v>200</v>
      </c>
      <c r="D159" s="1" t="s">
        <v>37</v>
      </c>
      <c r="E159" s="17">
        <v>40</v>
      </c>
      <c r="F159" s="11">
        <v>590</v>
      </c>
      <c r="G159" s="29">
        <f t="shared" si="6"/>
        <v>23600</v>
      </c>
      <c r="H159" s="12">
        <v>550</v>
      </c>
      <c r="I159" s="69">
        <f>E159*H159</f>
        <v>22000</v>
      </c>
      <c r="J159" s="12"/>
      <c r="K159" s="6"/>
      <c r="L159" s="12"/>
      <c r="M159" s="6"/>
      <c r="N159" s="12"/>
      <c r="O159" s="6"/>
      <c r="P159" s="12"/>
      <c r="Q159" s="6"/>
      <c r="R159" s="12"/>
      <c r="S159" s="6"/>
      <c r="T159" s="12"/>
      <c r="U159" s="6"/>
      <c r="V159" s="12"/>
      <c r="W159" s="6"/>
      <c r="X159" s="12"/>
      <c r="Y159" s="6"/>
      <c r="Z159" s="12"/>
      <c r="AA159" s="6"/>
      <c r="AB159" s="12"/>
      <c r="AC159" s="6"/>
      <c r="AD159" s="12"/>
      <c r="AE159" s="6"/>
      <c r="AF159" s="12"/>
      <c r="AG159" s="6"/>
      <c r="AH159" s="12"/>
      <c r="AI159" s="6"/>
    </row>
    <row r="160" spans="1:35" s="77" customFormat="1" ht="26.25" customHeight="1" x14ac:dyDescent="0.2">
      <c r="A160" s="71">
        <v>154</v>
      </c>
      <c r="B160" s="79" t="s">
        <v>201</v>
      </c>
      <c r="C160" s="80" t="s">
        <v>392</v>
      </c>
      <c r="D160" s="74" t="s">
        <v>37</v>
      </c>
      <c r="E160" s="17">
        <v>23</v>
      </c>
      <c r="F160" s="87">
        <v>300</v>
      </c>
      <c r="G160" s="88">
        <f t="shared" si="6"/>
        <v>6900</v>
      </c>
      <c r="H160" s="76"/>
      <c r="I160" s="75"/>
      <c r="J160" s="76"/>
      <c r="K160" s="75"/>
      <c r="L160" s="76"/>
      <c r="M160" s="75"/>
      <c r="N160" s="76"/>
      <c r="O160" s="75"/>
      <c r="P160" s="76"/>
      <c r="Q160" s="75"/>
      <c r="R160" s="76"/>
      <c r="S160" s="75"/>
      <c r="T160" s="76"/>
      <c r="U160" s="75"/>
      <c r="V160" s="76"/>
      <c r="W160" s="75"/>
      <c r="X160" s="76"/>
      <c r="Y160" s="75"/>
      <c r="Z160" s="76"/>
      <c r="AA160" s="75"/>
      <c r="AB160" s="76"/>
      <c r="AC160" s="75"/>
      <c r="AD160" s="76"/>
      <c r="AE160" s="75"/>
      <c r="AF160" s="76"/>
      <c r="AG160" s="75"/>
      <c r="AH160" s="76"/>
      <c r="AI160" s="75"/>
    </row>
    <row r="161" spans="1:35" ht="84" customHeight="1" x14ac:dyDescent="0.2">
      <c r="A161" s="5">
        <v>155</v>
      </c>
      <c r="B161" s="41" t="s">
        <v>202</v>
      </c>
      <c r="C161" s="42" t="s">
        <v>391</v>
      </c>
      <c r="D161" s="43" t="s">
        <v>37</v>
      </c>
      <c r="E161" s="18">
        <v>1700</v>
      </c>
      <c r="F161" s="19">
        <v>260</v>
      </c>
      <c r="G161" s="29">
        <f t="shared" si="6"/>
        <v>442000</v>
      </c>
      <c r="H161" s="12"/>
      <c r="I161" s="6"/>
      <c r="J161" s="12"/>
      <c r="K161" s="6"/>
      <c r="L161" s="12"/>
      <c r="M161" s="6"/>
      <c r="N161" s="12"/>
      <c r="O161" s="6"/>
      <c r="P161" s="12">
        <v>115</v>
      </c>
      <c r="Q161" s="69">
        <f>E161*P161</f>
        <v>195500</v>
      </c>
      <c r="R161" s="12"/>
      <c r="S161" s="6"/>
      <c r="T161" s="12"/>
      <c r="U161" s="6"/>
      <c r="V161" s="12"/>
      <c r="W161" s="6"/>
      <c r="X161" s="12"/>
      <c r="Y161" s="6"/>
      <c r="Z161" s="12"/>
      <c r="AA161" s="6"/>
      <c r="AB161" s="12"/>
      <c r="AC161" s="6"/>
      <c r="AD161" s="12"/>
      <c r="AE161" s="6"/>
      <c r="AF161" s="12"/>
      <c r="AG161" s="6"/>
      <c r="AH161" s="12"/>
      <c r="AI161" s="6"/>
    </row>
    <row r="162" spans="1:35" ht="114.75" x14ac:dyDescent="0.2">
      <c r="A162" s="5">
        <v>156</v>
      </c>
      <c r="B162" s="4" t="s">
        <v>203</v>
      </c>
      <c r="C162" s="9" t="s">
        <v>390</v>
      </c>
      <c r="D162" s="1" t="s">
        <v>37</v>
      </c>
      <c r="E162" s="17">
        <v>2000</v>
      </c>
      <c r="F162" s="11">
        <v>350</v>
      </c>
      <c r="G162" s="29">
        <f t="shared" si="6"/>
        <v>700000</v>
      </c>
      <c r="H162" s="12"/>
      <c r="I162" s="6"/>
      <c r="J162" s="12"/>
      <c r="K162" s="6"/>
      <c r="L162" s="12"/>
      <c r="M162" s="6"/>
      <c r="N162" s="12"/>
      <c r="O162" s="6"/>
      <c r="P162" s="12">
        <v>150</v>
      </c>
      <c r="Q162" s="69">
        <f>E162*P162</f>
        <v>300000</v>
      </c>
      <c r="R162" s="12"/>
      <c r="S162" s="6"/>
      <c r="T162" s="12"/>
      <c r="U162" s="6"/>
      <c r="V162" s="12"/>
      <c r="W162" s="6"/>
      <c r="X162" s="12"/>
      <c r="Y162" s="6"/>
      <c r="Z162" s="12"/>
      <c r="AA162" s="6"/>
      <c r="AB162" s="12"/>
      <c r="AC162" s="6"/>
      <c r="AD162" s="12"/>
      <c r="AE162" s="6"/>
      <c r="AF162" s="12"/>
      <c r="AG162" s="6"/>
      <c r="AH162" s="12"/>
      <c r="AI162" s="6"/>
    </row>
    <row r="163" spans="1:35" x14ac:dyDescent="0.2">
      <c r="A163" s="1"/>
      <c r="B163" s="4"/>
      <c r="C163" s="9"/>
      <c r="D163" s="1"/>
      <c r="E163" s="12"/>
      <c r="F163" s="6"/>
      <c r="G163" s="29">
        <f>SUM(G7:G162)</f>
        <v>12675796.579999998</v>
      </c>
      <c r="H163" s="12"/>
      <c r="I163" s="6"/>
      <c r="J163" s="12"/>
      <c r="K163" s="6"/>
      <c r="L163" s="12"/>
      <c r="M163" s="6"/>
      <c r="N163" s="12"/>
      <c r="O163" s="6"/>
      <c r="P163" s="12"/>
      <c r="Q163" s="6"/>
      <c r="R163" s="12"/>
      <c r="S163" s="6"/>
      <c r="T163" s="12"/>
      <c r="U163" s="6"/>
      <c r="V163" s="12"/>
      <c r="W163" s="6"/>
      <c r="X163" s="12"/>
      <c r="Y163" s="6"/>
      <c r="Z163" s="12"/>
      <c r="AA163" s="6"/>
      <c r="AB163" s="12"/>
      <c r="AC163" s="6"/>
      <c r="AD163" s="12"/>
      <c r="AE163" s="6"/>
      <c r="AF163" s="12"/>
      <c r="AG163" s="6"/>
      <c r="AH163" s="12"/>
      <c r="AI163" s="6"/>
    </row>
    <row r="165" spans="1:35" x14ac:dyDescent="0.2">
      <c r="A165" s="160" t="s">
        <v>50</v>
      </c>
      <c r="B165" s="160"/>
      <c r="C165" s="160"/>
      <c r="D165" s="160"/>
      <c r="E165" s="160"/>
      <c r="F165" s="160"/>
      <c r="G165" s="160"/>
    </row>
    <row r="166" spans="1:35" x14ac:dyDescent="0.2">
      <c r="A166" s="52" t="s">
        <v>2</v>
      </c>
      <c r="B166" s="52"/>
      <c r="C166" s="52"/>
      <c r="D166" s="52"/>
      <c r="E166" s="52"/>
      <c r="F166" s="52"/>
      <c r="G166" s="52"/>
    </row>
    <row r="167" spans="1:35" x14ac:dyDescent="0.2">
      <c r="A167" s="52"/>
      <c r="B167" s="52"/>
      <c r="C167" s="52"/>
      <c r="D167" s="52"/>
      <c r="E167" s="52"/>
      <c r="F167" s="52"/>
      <c r="G167" s="52"/>
    </row>
    <row r="168" spans="1:35" x14ac:dyDescent="0.2">
      <c r="A168" s="52"/>
      <c r="B168" s="52"/>
      <c r="C168" s="52"/>
      <c r="D168" s="52"/>
      <c r="E168" s="52"/>
      <c r="F168" s="52"/>
      <c r="G168" s="52"/>
    </row>
    <row r="169" spans="1:35" s="22" customFormat="1" ht="102.75" customHeight="1" x14ac:dyDescent="0.2">
      <c r="A169" s="170" t="s">
        <v>45</v>
      </c>
      <c r="B169" s="172" t="s">
        <v>4</v>
      </c>
      <c r="C169" s="170" t="s">
        <v>44</v>
      </c>
      <c r="D169" s="174" t="s">
        <v>0</v>
      </c>
      <c r="E169" s="176" t="s">
        <v>1</v>
      </c>
      <c r="F169" s="178" t="s">
        <v>8</v>
      </c>
      <c r="G169" s="178" t="s">
        <v>5</v>
      </c>
      <c r="H169" s="32"/>
      <c r="I169" s="33"/>
      <c r="J169" s="32"/>
      <c r="K169" s="33"/>
      <c r="L169" s="32"/>
      <c r="M169" s="33"/>
      <c r="N169" s="32"/>
      <c r="O169" s="33"/>
      <c r="P169" s="32"/>
      <c r="Q169" s="33"/>
      <c r="R169" s="32"/>
      <c r="S169" s="33"/>
      <c r="T169" s="32"/>
      <c r="U169" s="33"/>
      <c r="V169" s="32"/>
      <c r="W169" s="33"/>
      <c r="X169" s="32"/>
      <c r="Y169" s="33"/>
      <c r="Z169" s="32"/>
      <c r="AA169" s="33"/>
      <c r="AB169" s="32"/>
      <c r="AC169" s="33"/>
      <c r="AD169" s="157" t="s">
        <v>490</v>
      </c>
      <c r="AE169" s="157"/>
      <c r="AF169" s="32"/>
      <c r="AG169" s="33"/>
      <c r="AH169" s="157" t="s">
        <v>493</v>
      </c>
      <c r="AI169" s="157"/>
    </row>
    <row r="170" spans="1:35" s="22" customFormat="1" ht="69.75" customHeight="1" x14ac:dyDescent="0.2">
      <c r="A170" s="171"/>
      <c r="B170" s="173"/>
      <c r="C170" s="171"/>
      <c r="D170" s="175"/>
      <c r="E170" s="177"/>
      <c r="F170" s="179"/>
      <c r="G170" s="179"/>
      <c r="H170" s="32"/>
      <c r="I170" s="33"/>
      <c r="J170" s="32"/>
      <c r="K170" s="33"/>
      <c r="L170" s="32"/>
      <c r="M170" s="33"/>
      <c r="N170" s="32"/>
      <c r="O170" s="33"/>
      <c r="P170" s="32"/>
      <c r="Q170" s="33"/>
      <c r="R170" s="32"/>
      <c r="S170" s="33"/>
      <c r="T170" s="32"/>
      <c r="U170" s="33"/>
      <c r="V170" s="32"/>
      <c r="W170" s="33"/>
      <c r="X170" s="32"/>
      <c r="Y170" s="33"/>
      <c r="Z170" s="32"/>
      <c r="AA170" s="33"/>
      <c r="AB170" s="32"/>
      <c r="AC170" s="33"/>
      <c r="AD170" s="55" t="s">
        <v>478</v>
      </c>
      <c r="AE170" s="55" t="s">
        <v>479</v>
      </c>
      <c r="AF170" s="32"/>
      <c r="AG170" s="33"/>
      <c r="AH170" s="55" t="s">
        <v>478</v>
      </c>
      <c r="AI170" s="61" t="s">
        <v>479</v>
      </c>
    </row>
    <row r="171" spans="1:35" ht="38.25" x14ac:dyDescent="0.2">
      <c r="A171" s="1">
        <v>157</v>
      </c>
      <c r="B171" s="4" t="s">
        <v>204</v>
      </c>
      <c r="C171" s="9" t="s">
        <v>205</v>
      </c>
      <c r="D171" s="5" t="s">
        <v>42</v>
      </c>
      <c r="E171" s="12">
        <v>100</v>
      </c>
      <c r="F171" s="6">
        <v>866.93</v>
      </c>
      <c r="G171" s="6">
        <f t="shared" ref="G171:G176" si="7">E171*F171</f>
        <v>86693</v>
      </c>
      <c r="AD171" s="12"/>
      <c r="AE171" s="6"/>
      <c r="AH171" s="12">
        <v>725</v>
      </c>
      <c r="AI171" s="62">
        <f>E171*AH171</f>
        <v>72500</v>
      </c>
    </row>
    <row r="172" spans="1:35" ht="24.75" customHeight="1" x14ac:dyDescent="0.2">
      <c r="A172" s="1">
        <v>158</v>
      </c>
      <c r="B172" s="4" t="s">
        <v>206</v>
      </c>
      <c r="C172" s="9" t="s">
        <v>207</v>
      </c>
      <c r="D172" s="5" t="s">
        <v>42</v>
      </c>
      <c r="E172" s="12">
        <v>100</v>
      </c>
      <c r="F172" s="6">
        <v>1226.32</v>
      </c>
      <c r="G172" s="6">
        <f t="shared" si="7"/>
        <v>122632</v>
      </c>
      <c r="AD172" s="12"/>
      <c r="AE172" s="6"/>
      <c r="AH172" s="12">
        <v>1230</v>
      </c>
      <c r="AI172" s="62">
        <f>E172*AH172</f>
        <v>123000</v>
      </c>
    </row>
    <row r="173" spans="1:35" ht="22.5" customHeight="1" x14ac:dyDescent="0.2">
      <c r="A173" s="1">
        <v>159</v>
      </c>
      <c r="B173" s="4" t="s">
        <v>208</v>
      </c>
      <c r="C173" s="9" t="s">
        <v>209</v>
      </c>
      <c r="D173" s="1" t="s">
        <v>7</v>
      </c>
      <c r="E173" s="12">
        <v>10</v>
      </c>
      <c r="F173" s="6">
        <v>70.349999999999994</v>
      </c>
      <c r="G173" s="6">
        <f t="shared" si="7"/>
        <v>703.5</v>
      </c>
      <c r="AD173" s="12"/>
      <c r="AE173" s="6"/>
      <c r="AH173" s="12"/>
      <c r="AI173" s="62"/>
    </row>
    <row r="174" spans="1:35" ht="25.5" x14ac:dyDescent="0.2">
      <c r="A174" s="1">
        <v>160</v>
      </c>
      <c r="B174" s="4" t="s">
        <v>210</v>
      </c>
      <c r="C174" s="9" t="s">
        <v>211</v>
      </c>
      <c r="D174" s="1" t="s">
        <v>7</v>
      </c>
      <c r="E174" s="12">
        <v>300</v>
      </c>
      <c r="F174" s="6">
        <v>753</v>
      </c>
      <c r="G174" s="6">
        <f t="shared" si="7"/>
        <v>225900</v>
      </c>
      <c r="AD174" s="12"/>
      <c r="AE174" s="6"/>
      <c r="AH174" s="12">
        <v>401</v>
      </c>
      <c r="AI174" s="62">
        <f>E174*AH174</f>
        <v>120300</v>
      </c>
    </row>
    <row r="175" spans="1:35" x14ac:dyDescent="0.2">
      <c r="A175" s="1">
        <v>161</v>
      </c>
      <c r="B175" s="4" t="s">
        <v>3</v>
      </c>
      <c r="C175" s="9" t="s">
        <v>409</v>
      </c>
      <c r="D175" s="1" t="s">
        <v>7</v>
      </c>
      <c r="E175" s="12">
        <v>8000</v>
      </c>
      <c r="F175" s="6">
        <v>181.24</v>
      </c>
      <c r="G175" s="6">
        <f t="shared" si="7"/>
        <v>1449920</v>
      </c>
      <c r="AD175" s="12"/>
      <c r="AE175" s="6"/>
      <c r="AH175" s="12"/>
      <c r="AI175" s="62"/>
    </row>
    <row r="176" spans="1:35" x14ac:dyDescent="0.2">
      <c r="A176" s="1">
        <v>162</v>
      </c>
      <c r="B176" s="4" t="s">
        <v>24</v>
      </c>
      <c r="C176" s="9" t="s">
        <v>410</v>
      </c>
      <c r="D176" s="1" t="s">
        <v>7</v>
      </c>
      <c r="E176" s="12">
        <v>2000</v>
      </c>
      <c r="F176" s="6">
        <v>132.07</v>
      </c>
      <c r="G176" s="6">
        <f t="shared" si="7"/>
        <v>264140</v>
      </c>
      <c r="AD176" s="12"/>
      <c r="AE176" s="6"/>
      <c r="AH176" s="12"/>
      <c r="AI176" s="62"/>
    </row>
    <row r="177" spans="1:35" ht="25.5" x14ac:dyDescent="0.2">
      <c r="A177" s="1">
        <v>163</v>
      </c>
      <c r="B177" s="4" t="s">
        <v>25</v>
      </c>
      <c r="C177" s="9" t="s">
        <v>46</v>
      </c>
      <c r="D177" s="5" t="s">
        <v>42</v>
      </c>
      <c r="E177" s="12">
        <v>1500</v>
      </c>
      <c r="F177" s="6">
        <v>71.400000000000006</v>
      </c>
      <c r="G177" s="6">
        <f>E177*F177</f>
        <v>107100.00000000001</v>
      </c>
      <c r="AD177" s="12"/>
      <c r="AE177" s="6"/>
      <c r="AH177" s="12">
        <v>64</v>
      </c>
      <c r="AI177" s="62">
        <f>E177*AH177</f>
        <v>96000</v>
      </c>
    </row>
    <row r="178" spans="1:35" x14ac:dyDescent="0.2">
      <c r="A178" s="1">
        <v>164</v>
      </c>
      <c r="B178" s="4" t="s">
        <v>26</v>
      </c>
      <c r="C178" s="9" t="s">
        <v>408</v>
      </c>
      <c r="D178" s="5" t="s">
        <v>42</v>
      </c>
      <c r="E178" s="12">
        <v>500</v>
      </c>
      <c r="F178" s="6">
        <v>126.4</v>
      </c>
      <c r="G178" s="6">
        <f>E178*F178</f>
        <v>63200</v>
      </c>
      <c r="AD178" s="12"/>
      <c r="AE178" s="6"/>
      <c r="AH178" s="12"/>
      <c r="AI178" s="62"/>
    </row>
    <row r="179" spans="1:35" x14ac:dyDescent="0.2">
      <c r="A179" s="1">
        <v>165</v>
      </c>
      <c r="B179" s="4" t="s">
        <v>212</v>
      </c>
      <c r="C179" s="9" t="s">
        <v>213</v>
      </c>
      <c r="D179" s="1" t="s">
        <v>7</v>
      </c>
      <c r="E179" s="12">
        <v>200</v>
      </c>
      <c r="F179" s="6">
        <v>141.37</v>
      </c>
      <c r="G179" s="6">
        <f>E179*F179</f>
        <v>28274</v>
      </c>
      <c r="AD179" s="12"/>
      <c r="AE179" s="6"/>
      <c r="AH179" s="12"/>
      <c r="AI179" s="62"/>
    </row>
    <row r="180" spans="1:35" x14ac:dyDescent="0.2">
      <c r="A180" s="1">
        <v>166</v>
      </c>
      <c r="B180" s="4" t="s">
        <v>214</v>
      </c>
      <c r="C180" s="9" t="s">
        <v>49</v>
      </c>
      <c r="D180" s="1" t="s">
        <v>7</v>
      </c>
      <c r="E180" s="12">
        <v>10</v>
      </c>
      <c r="F180" s="6">
        <v>386.46</v>
      </c>
      <c r="G180" s="6">
        <f>E180*F180</f>
        <v>3864.6</v>
      </c>
      <c r="AD180" s="12"/>
      <c r="AE180" s="6"/>
      <c r="AH180" s="12"/>
      <c r="AI180" s="62"/>
    </row>
    <row r="181" spans="1:35" x14ac:dyDescent="0.2">
      <c r="A181" s="1">
        <v>167</v>
      </c>
      <c r="B181" s="4" t="s">
        <v>27</v>
      </c>
      <c r="C181" s="9" t="s">
        <v>47</v>
      </c>
      <c r="D181" s="5" t="s">
        <v>37</v>
      </c>
      <c r="E181" s="12">
        <v>500</v>
      </c>
      <c r="F181" s="44">
        <v>41.2</v>
      </c>
      <c r="G181" s="6">
        <f t="shared" ref="G181:G244" si="8">E181*F181</f>
        <v>20600</v>
      </c>
      <c r="AD181" s="12"/>
      <c r="AE181" s="6"/>
      <c r="AH181" s="12"/>
      <c r="AI181" s="62"/>
    </row>
    <row r="182" spans="1:35" x14ac:dyDescent="0.2">
      <c r="A182" s="1">
        <v>168</v>
      </c>
      <c r="B182" s="4" t="s">
        <v>215</v>
      </c>
      <c r="C182" s="9" t="s">
        <v>405</v>
      </c>
      <c r="D182" s="5" t="s">
        <v>42</v>
      </c>
      <c r="E182" s="12">
        <v>120</v>
      </c>
      <c r="F182" s="6">
        <v>1100</v>
      </c>
      <c r="G182" s="6">
        <f t="shared" si="8"/>
        <v>132000</v>
      </c>
      <c r="AD182" s="12"/>
      <c r="AE182" s="6"/>
      <c r="AH182" s="12">
        <v>360</v>
      </c>
      <c r="AI182" s="62">
        <f>E182*AH182</f>
        <v>43200</v>
      </c>
    </row>
    <row r="183" spans="1:35" x14ac:dyDescent="0.2">
      <c r="A183" s="1">
        <v>169</v>
      </c>
      <c r="B183" s="4" t="s">
        <v>216</v>
      </c>
      <c r="C183" s="9" t="s">
        <v>406</v>
      </c>
      <c r="D183" s="5" t="s">
        <v>37</v>
      </c>
      <c r="E183" s="12">
        <v>700</v>
      </c>
      <c r="F183" s="6">
        <v>119.75</v>
      </c>
      <c r="G183" s="6">
        <f t="shared" si="8"/>
        <v>83825</v>
      </c>
      <c r="AD183" s="12"/>
      <c r="AE183" s="6"/>
      <c r="AH183" s="12"/>
      <c r="AI183" s="62"/>
    </row>
    <row r="184" spans="1:35" x14ac:dyDescent="0.2">
      <c r="A184" s="1">
        <v>170</v>
      </c>
      <c r="B184" s="4" t="s">
        <v>217</v>
      </c>
      <c r="C184" s="9" t="s">
        <v>218</v>
      </c>
      <c r="D184" s="5" t="s">
        <v>42</v>
      </c>
      <c r="E184" s="12">
        <v>1200</v>
      </c>
      <c r="F184" s="7">
        <v>95.65</v>
      </c>
      <c r="G184" s="6">
        <f t="shared" si="8"/>
        <v>114780</v>
      </c>
      <c r="AD184" s="12"/>
      <c r="AE184" s="6"/>
      <c r="AH184" s="12"/>
      <c r="AI184" s="62"/>
    </row>
    <row r="185" spans="1:35" x14ac:dyDescent="0.2">
      <c r="A185" s="1">
        <v>171</v>
      </c>
      <c r="B185" s="4" t="s">
        <v>28</v>
      </c>
      <c r="C185" s="20" t="s">
        <v>407</v>
      </c>
      <c r="D185" s="5" t="s">
        <v>42</v>
      </c>
      <c r="E185" s="12">
        <v>100</v>
      </c>
      <c r="F185" s="7">
        <v>38.47</v>
      </c>
      <c r="G185" s="6">
        <f t="shared" si="8"/>
        <v>3847</v>
      </c>
      <c r="AD185" s="12"/>
      <c r="AE185" s="6"/>
      <c r="AH185" s="12"/>
      <c r="AI185" s="62"/>
    </row>
    <row r="186" spans="1:35" x14ac:dyDescent="0.2">
      <c r="A186" s="1">
        <v>172</v>
      </c>
      <c r="B186" s="4" t="s">
        <v>29</v>
      </c>
      <c r="C186" s="20" t="s">
        <v>48</v>
      </c>
      <c r="D186" s="5" t="s">
        <v>42</v>
      </c>
      <c r="E186" s="12">
        <v>70</v>
      </c>
      <c r="F186" s="7">
        <v>1385</v>
      </c>
      <c r="G186" s="6">
        <f t="shared" si="8"/>
        <v>96950</v>
      </c>
      <c r="AD186" s="12"/>
      <c r="AE186" s="6"/>
      <c r="AH186" s="12"/>
      <c r="AI186" s="62"/>
    </row>
    <row r="187" spans="1:35" x14ac:dyDescent="0.2">
      <c r="A187" s="1">
        <v>173</v>
      </c>
      <c r="B187" s="4" t="s">
        <v>219</v>
      </c>
      <c r="C187" s="21" t="s">
        <v>220</v>
      </c>
      <c r="D187" s="1" t="s">
        <v>7</v>
      </c>
      <c r="E187" s="14">
        <v>5</v>
      </c>
      <c r="F187" s="6">
        <v>12600</v>
      </c>
      <c r="G187" s="7">
        <f t="shared" si="8"/>
        <v>63000</v>
      </c>
      <c r="AD187" s="12"/>
      <c r="AE187" s="6"/>
      <c r="AH187" s="12"/>
      <c r="AI187" s="62"/>
    </row>
    <row r="188" spans="1:35" ht="26.25" customHeight="1" x14ac:dyDescent="0.2">
      <c r="A188" s="1">
        <v>174</v>
      </c>
      <c r="B188" s="68" t="s">
        <v>221</v>
      </c>
      <c r="C188" s="51" t="s">
        <v>411</v>
      </c>
      <c r="D188" s="1" t="s">
        <v>37</v>
      </c>
      <c r="E188" s="12">
        <v>30</v>
      </c>
      <c r="F188" s="6">
        <v>700</v>
      </c>
      <c r="G188" s="6">
        <f t="shared" si="8"/>
        <v>21000</v>
      </c>
      <c r="AD188" s="12"/>
      <c r="AE188" s="6"/>
      <c r="AH188" s="12"/>
      <c r="AI188" s="62"/>
    </row>
    <row r="189" spans="1:35" x14ac:dyDescent="0.2">
      <c r="A189" s="1">
        <v>175</v>
      </c>
      <c r="B189" s="4" t="s">
        <v>222</v>
      </c>
      <c r="C189" s="4" t="s">
        <v>223</v>
      </c>
      <c r="D189" s="1" t="s">
        <v>43</v>
      </c>
      <c r="E189" s="12">
        <v>230</v>
      </c>
      <c r="F189" s="6">
        <v>127.55</v>
      </c>
      <c r="G189" s="6">
        <f t="shared" si="8"/>
        <v>29336.5</v>
      </c>
      <c r="AD189" s="12"/>
      <c r="AE189" s="6"/>
      <c r="AH189" s="12"/>
      <c r="AI189" s="62"/>
    </row>
    <row r="190" spans="1:35" ht="25.5" x14ac:dyDescent="0.2">
      <c r="A190" s="1">
        <v>176</v>
      </c>
      <c r="B190" s="4" t="s">
        <v>224</v>
      </c>
      <c r="C190" s="4" t="s">
        <v>225</v>
      </c>
      <c r="D190" s="1" t="s">
        <v>7</v>
      </c>
      <c r="E190" s="12">
        <v>90</v>
      </c>
      <c r="F190" s="6">
        <v>210.36</v>
      </c>
      <c r="G190" s="6">
        <f t="shared" si="8"/>
        <v>18932.400000000001</v>
      </c>
      <c r="AD190" s="12"/>
      <c r="AE190" s="6"/>
      <c r="AH190" s="12"/>
      <c r="AI190" s="62"/>
    </row>
    <row r="191" spans="1:35" x14ac:dyDescent="0.2">
      <c r="A191" s="1">
        <v>177</v>
      </c>
      <c r="B191" s="4" t="s">
        <v>226</v>
      </c>
      <c r="C191" s="4" t="s">
        <v>227</v>
      </c>
      <c r="D191" s="1" t="s">
        <v>228</v>
      </c>
      <c r="E191" s="12">
        <v>220</v>
      </c>
      <c r="F191" s="6">
        <v>78.97</v>
      </c>
      <c r="G191" s="6">
        <f t="shared" si="8"/>
        <v>17373.400000000001</v>
      </c>
      <c r="AD191" s="12"/>
      <c r="AE191" s="6"/>
      <c r="AH191" s="12"/>
      <c r="AI191" s="62"/>
    </row>
    <row r="192" spans="1:35" x14ac:dyDescent="0.2">
      <c r="A192" s="1">
        <v>178</v>
      </c>
      <c r="B192" s="4" t="s">
        <v>229</v>
      </c>
      <c r="C192" s="4" t="s">
        <v>230</v>
      </c>
      <c r="D192" s="1" t="s">
        <v>231</v>
      </c>
      <c r="E192" s="12">
        <v>544</v>
      </c>
      <c r="F192" s="6">
        <v>21.48</v>
      </c>
      <c r="G192" s="6">
        <f t="shared" si="8"/>
        <v>11685.12</v>
      </c>
      <c r="AD192" s="12"/>
      <c r="AE192" s="6"/>
      <c r="AH192" s="12"/>
      <c r="AI192" s="62"/>
    </row>
    <row r="193" spans="1:35" ht="25.5" x14ac:dyDescent="0.2">
      <c r="A193" s="1">
        <v>179</v>
      </c>
      <c r="B193" s="4" t="s">
        <v>232</v>
      </c>
      <c r="C193" s="4" t="s">
        <v>233</v>
      </c>
      <c r="D193" s="1" t="s">
        <v>7</v>
      </c>
      <c r="E193" s="12">
        <v>378</v>
      </c>
      <c r="F193" s="6">
        <v>247.53</v>
      </c>
      <c r="G193" s="6">
        <f t="shared" si="8"/>
        <v>93566.34</v>
      </c>
      <c r="AD193" s="12"/>
      <c r="AE193" s="6"/>
      <c r="AH193" s="12"/>
      <c r="AI193" s="62"/>
    </row>
    <row r="194" spans="1:35" x14ac:dyDescent="0.2">
      <c r="A194" s="1">
        <v>180</v>
      </c>
      <c r="B194" s="4" t="s">
        <v>30</v>
      </c>
      <c r="C194" s="4" t="s">
        <v>234</v>
      </c>
      <c r="D194" s="1" t="s">
        <v>43</v>
      </c>
      <c r="E194" s="12">
        <v>500</v>
      </c>
      <c r="F194" s="6">
        <v>12.09</v>
      </c>
      <c r="G194" s="6">
        <f t="shared" si="8"/>
        <v>6045</v>
      </c>
      <c r="AD194" s="12"/>
      <c r="AE194" s="6"/>
      <c r="AH194" s="12"/>
      <c r="AI194" s="62"/>
    </row>
    <row r="195" spans="1:35" x14ac:dyDescent="0.2">
      <c r="A195" s="1">
        <v>181</v>
      </c>
      <c r="B195" s="4" t="s">
        <v>235</v>
      </c>
      <c r="C195" s="4" t="s">
        <v>236</v>
      </c>
      <c r="D195" s="1" t="s">
        <v>228</v>
      </c>
      <c r="E195" s="12">
        <v>400</v>
      </c>
      <c r="F195" s="6">
        <v>23.54</v>
      </c>
      <c r="G195" s="6">
        <f t="shared" si="8"/>
        <v>9416</v>
      </c>
      <c r="AD195" s="12"/>
      <c r="AE195" s="6"/>
      <c r="AH195" s="12"/>
      <c r="AI195" s="62"/>
    </row>
    <row r="196" spans="1:35" x14ac:dyDescent="0.2">
      <c r="A196" s="1">
        <v>182</v>
      </c>
      <c r="B196" s="4" t="s">
        <v>237</v>
      </c>
      <c r="C196" s="4" t="s">
        <v>238</v>
      </c>
      <c r="D196" s="1" t="s">
        <v>228</v>
      </c>
      <c r="E196" s="12">
        <v>210</v>
      </c>
      <c r="F196" s="6">
        <v>5.0199999999999996</v>
      </c>
      <c r="G196" s="6">
        <f t="shared" si="8"/>
        <v>1054.1999999999998</v>
      </c>
      <c r="AD196" s="12"/>
      <c r="AE196" s="6"/>
      <c r="AH196" s="12"/>
      <c r="AI196" s="62"/>
    </row>
    <row r="197" spans="1:35" ht="25.5" x14ac:dyDescent="0.2">
      <c r="A197" s="1">
        <v>183</v>
      </c>
      <c r="B197" s="4" t="s">
        <v>239</v>
      </c>
      <c r="C197" s="4" t="s">
        <v>240</v>
      </c>
      <c r="D197" s="1" t="s">
        <v>7</v>
      </c>
      <c r="E197" s="12">
        <v>80</v>
      </c>
      <c r="F197" s="6">
        <v>526.97</v>
      </c>
      <c r="G197" s="6">
        <f t="shared" si="8"/>
        <v>42157.600000000006</v>
      </c>
      <c r="AD197" s="12"/>
      <c r="AE197" s="6"/>
      <c r="AH197" s="12"/>
      <c r="AI197" s="62"/>
    </row>
    <row r="198" spans="1:35" x14ac:dyDescent="0.2">
      <c r="A198" s="1">
        <v>184</v>
      </c>
      <c r="B198" s="4" t="s">
        <v>241</v>
      </c>
      <c r="C198" s="4" t="s">
        <v>242</v>
      </c>
      <c r="D198" s="1" t="s">
        <v>228</v>
      </c>
      <c r="E198" s="12">
        <v>200</v>
      </c>
      <c r="F198" s="6">
        <v>3.58</v>
      </c>
      <c r="G198" s="6">
        <f t="shared" si="8"/>
        <v>716</v>
      </c>
      <c r="AD198" s="12"/>
      <c r="AE198" s="6"/>
      <c r="AH198" s="12"/>
      <c r="AI198" s="62"/>
    </row>
    <row r="199" spans="1:35" x14ac:dyDescent="0.2">
      <c r="A199" s="1">
        <v>185</v>
      </c>
      <c r="B199" s="4" t="s">
        <v>243</v>
      </c>
      <c r="C199" s="4" t="s">
        <v>244</v>
      </c>
      <c r="D199" s="1" t="s">
        <v>43</v>
      </c>
      <c r="E199" s="12">
        <v>300</v>
      </c>
      <c r="F199" s="6">
        <v>25.04</v>
      </c>
      <c r="G199" s="6">
        <f t="shared" si="8"/>
        <v>7512</v>
      </c>
      <c r="AD199" s="12"/>
      <c r="AE199" s="6"/>
      <c r="AH199" s="12"/>
      <c r="AI199" s="62"/>
    </row>
    <row r="200" spans="1:35" x14ac:dyDescent="0.2">
      <c r="A200" s="1">
        <v>186</v>
      </c>
      <c r="B200" s="4" t="s">
        <v>245</v>
      </c>
      <c r="C200" s="4" t="s">
        <v>227</v>
      </c>
      <c r="D200" s="1" t="s">
        <v>228</v>
      </c>
      <c r="E200" s="12">
        <v>30</v>
      </c>
      <c r="F200" s="6">
        <v>16.579999999999998</v>
      </c>
      <c r="G200" s="6">
        <f t="shared" si="8"/>
        <v>497.4</v>
      </c>
      <c r="AD200" s="12"/>
      <c r="AE200" s="6"/>
      <c r="AH200" s="12"/>
      <c r="AI200" s="62"/>
    </row>
    <row r="201" spans="1:35" x14ac:dyDescent="0.2">
      <c r="A201" s="1">
        <v>187</v>
      </c>
      <c r="B201" s="4" t="s">
        <v>246</v>
      </c>
      <c r="C201" s="4" t="s">
        <v>247</v>
      </c>
      <c r="D201" s="1" t="s">
        <v>228</v>
      </c>
      <c r="E201" s="12">
        <v>520</v>
      </c>
      <c r="F201" s="6">
        <v>16.309999999999999</v>
      </c>
      <c r="G201" s="6">
        <f t="shared" si="8"/>
        <v>8481.1999999999989</v>
      </c>
      <c r="AD201" s="12"/>
      <c r="AE201" s="6"/>
      <c r="AH201" s="12"/>
      <c r="AI201" s="62"/>
    </row>
    <row r="202" spans="1:35" x14ac:dyDescent="0.2">
      <c r="A202" s="1">
        <v>188</v>
      </c>
      <c r="B202" s="4" t="s">
        <v>31</v>
      </c>
      <c r="C202" s="4" t="s">
        <v>242</v>
      </c>
      <c r="D202" s="1" t="s">
        <v>228</v>
      </c>
      <c r="E202" s="12">
        <v>400</v>
      </c>
      <c r="F202" s="6">
        <v>2.34</v>
      </c>
      <c r="G202" s="6">
        <f t="shared" si="8"/>
        <v>936</v>
      </c>
      <c r="AD202" s="12"/>
      <c r="AE202" s="6"/>
      <c r="AH202" s="12"/>
      <c r="AI202" s="62"/>
    </row>
    <row r="203" spans="1:35" x14ac:dyDescent="0.2">
      <c r="A203" s="1">
        <v>189</v>
      </c>
      <c r="B203" s="4" t="s">
        <v>248</v>
      </c>
      <c r="C203" s="4" t="s">
        <v>249</v>
      </c>
      <c r="D203" s="1" t="s">
        <v>228</v>
      </c>
      <c r="E203" s="12">
        <v>60</v>
      </c>
      <c r="F203" s="6">
        <v>49.33</v>
      </c>
      <c r="G203" s="6">
        <f t="shared" si="8"/>
        <v>2959.7999999999997</v>
      </c>
      <c r="AD203" s="12"/>
      <c r="AE203" s="6"/>
      <c r="AH203" s="12"/>
      <c r="AI203" s="62"/>
    </row>
    <row r="204" spans="1:35" ht="25.5" x14ac:dyDescent="0.2">
      <c r="A204" s="1">
        <v>190</v>
      </c>
      <c r="B204" s="4" t="s">
        <v>250</v>
      </c>
      <c r="C204" s="4" t="s">
        <v>251</v>
      </c>
      <c r="D204" s="1" t="s">
        <v>7</v>
      </c>
      <c r="E204" s="12">
        <v>28</v>
      </c>
      <c r="F204" s="6">
        <v>3359.84</v>
      </c>
      <c r="G204" s="6">
        <f t="shared" si="8"/>
        <v>94075.520000000004</v>
      </c>
      <c r="AD204" s="12"/>
      <c r="AE204" s="6"/>
      <c r="AH204" s="12"/>
      <c r="AI204" s="62"/>
    </row>
    <row r="205" spans="1:35" x14ac:dyDescent="0.2">
      <c r="A205" s="1">
        <v>191</v>
      </c>
      <c r="B205" s="4" t="s">
        <v>252</v>
      </c>
      <c r="C205" s="4" t="s">
        <v>253</v>
      </c>
      <c r="D205" s="1" t="s">
        <v>228</v>
      </c>
      <c r="E205" s="12">
        <v>150</v>
      </c>
      <c r="F205" s="6">
        <v>275.83999999999997</v>
      </c>
      <c r="G205" s="6">
        <f t="shared" si="8"/>
        <v>41375.999999999993</v>
      </c>
      <c r="AD205" s="12"/>
      <c r="AE205" s="6"/>
      <c r="AH205" s="12"/>
      <c r="AI205" s="62"/>
    </row>
    <row r="206" spans="1:35" x14ac:dyDescent="0.2">
      <c r="A206" s="1">
        <v>192</v>
      </c>
      <c r="B206" s="4" t="s">
        <v>254</v>
      </c>
      <c r="C206" s="4" t="s">
        <v>255</v>
      </c>
      <c r="D206" s="1" t="s">
        <v>228</v>
      </c>
      <c r="E206" s="12">
        <v>45</v>
      </c>
      <c r="F206" s="6">
        <v>218.53</v>
      </c>
      <c r="G206" s="6">
        <f t="shared" si="8"/>
        <v>9833.85</v>
      </c>
      <c r="AD206" s="12"/>
      <c r="AE206" s="6"/>
      <c r="AH206" s="12"/>
      <c r="AI206" s="62"/>
    </row>
    <row r="207" spans="1:35" ht="25.5" x14ac:dyDescent="0.2">
      <c r="A207" s="1">
        <v>193</v>
      </c>
      <c r="B207" s="4" t="s">
        <v>256</v>
      </c>
      <c r="C207" s="4" t="s">
        <v>257</v>
      </c>
      <c r="D207" s="1" t="s">
        <v>7</v>
      </c>
      <c r="E207" s="12">
        <v>700</v>
      </c>
      <c r="F207" s="6">
        <v>768.7</v>
      </c>
      <c r="G207" s="6">
        <f t="shared" si="8"/>
        <v>538090</v>
      </c>
      <c r="AD207" s="12"/>
      <c r="AE207" s="6"/>
      <c r="AH207" s="12">
        <v>767</v>
      </c>
      <c r="AI207" s="62">
        <f>E207*AH207</f>
        <v>536900</v>
      </c>
    </row>
    <row r="208" spans="1:35" x14ac:dyDescent="0.2">
      <c r="A208" s="1">
        <v>194</v>
      </c>
      <c r="B208" s="4" t="s">
        <v>258</v>
      </c>
      <c r="C208" s="4" t="s">
        <v>358</v>
      </c>
      <c r="D208" s="1" t="s">
        <v>43</v>
      </c>
      <c r="E208" s="12">
        <v>800</v>
      </c>
      <c r="F208" s="6">
        <v>15.79</v>
      </c>
      <c r="G208" s="6">
        <f t="shared" si="8"/>
        <v>12632</v>
      </c>
      <c r="AD208" s="12"/>
      <c r="AE208" s="6"/>
      <c r="AH208" s="12"/>
      <c r="AI208" s="62"/>
    </row>
    <row r="209" spans="1:35" ht="25.5" x14ac:dyDescent="0.2">
      <c r="A209" s="1">
        <v>195</v>
      </c>
      <c r="B209" s="4" t="s">
        <v>259</v>
      </c>
      <c r="C209" s="4" t="s">
        <v>260</v>
      </c>
      <c r="D209" s="1" t="s">
        <v>7</v>
      </c>
      <c r="E209" s="12">
        <v>64</v>
      </c>
      <c r="F209" s="6">
        <v>8086.71</v>
      </c>
      <c r="G209" s="6">
        <f t="shared" si="8"/>
        <v>517549.44</v>
      </c>
      <c r="AD209" s="12">
        <v>3985</v>
      </c>
      <c r="AE209" s="6">
        <f>E209*AD209</f>
        <v>255040</v>
      </c>
      <c r="AH209" s="12">
        <v>3090</v>
      </c>
      <c r="AI209" s="62">
        <f>E209*AH209</f>
        <v>197760</v>
      </c>
    </row>
    <row r="210" spans="1:35" x14ac:dyDescent="0.2">
      <c r="A210" s="1">
        <v>196</v>
      </c>
      <c r="B210" s="4" t="s">
        <v>261</v>
      </c>
      <c r="C210" s="4" t="s">
        <v>262</v>
      </c>
      <c r="D210" s="1" t="s">
        <v>228</v>
      </c>
      <c r="E210" s="12">
        <v>80</v>
      </c>
      <c r="F210" s="6">
        <v>4.09</v>
      </c>
      <c r="G210" s="6">
        <f t="shared" si="8"/>
        <v>327.2</v>
      </c>
      <c r="AD210" s="12"/>
      <c r="AE210" s="6"/>
      <c r="AH210" s="12"/>
      <c r="AI210" s="62"/>
    </row>
    <row r="211" spans="1:35" x14ac:dyDescent="0.2">
      <c r="A211" s="1">
        <v>197</v>
      </c>
      <c r="B211" s="4" t="s">
        <v>263</v>
      </c>
      <c r="C211" s="4" t="s">
        <v>264</v>
      </c>
      <c r="D211" s="1" t="s">
        <v>265</v>
      </c>
      <c r="E211" s="12">
        <v>20</v>
      </c>
      <c r="F211" s="6">
        <v>5609.12</v>
      </c>
      <c r="G211" s="6">
        <f t="shared" si="8"/>
        <v>112182.39999999999</v>
      </c>
      <c r="AD211" s="12"/>
      <c r="AE211" s="6"/>
      <c r="AH211" s="12"/>
      <c r="AI211" s="62"/>
    </row>
    <row r="212" spans="1:35" x14ac:dyDescent="0.2">
      <c r="A212" s="1">
        <v>198</v>
      </c>
      <c r="B212" s="4" t="s">
        <v>266</v>
      </c>
      <c r="C212" s="4" t="s">
        <v>267</v>
      </c>
      <c r="D212" s="1" t="s">
        <v>231</v>
      </c>
      <c r="E212" s="12">
        <v>300</v>
      </c>
      <c r="F212" s="6">
        <v>29.39</v>
      </c>
      <c r="G212" s="6">
        <f t="shared" si="8"/>
        <v>8817</v>
      </c>
      <c r="AD212" s="12"/>
      <c r="AE212" s="6"/>
      <c r="AH212" s="12"/>
      <c r="AI212" s="62"/>
    </row>
    <row r="213" spans="1:35" ht="38.25" x14ac:dyDescent="0.2">
      <c r="A213" s="1">
        <v>199</v>
      </c>
      <c r="B213" s="4" t="s">
        <v>268</v>
      </c>
      <c r="C213" s="4" t="s">
        <v>269</v>
      </c>
      <c r="D213" s="1" t="s">
        <v>231</v>
      </c>
      <c r="E213" s="12">
        <v>160</v>
      </c>
      <c r="F213" s="6">
        <v>162.56</v>
      </c>
      <c r="G213" s="6">
        <f t="shared" si="8"/>
        <v>26009.599999999999</v>
      </c>
      <c r="AD213" s="12"/>
      <c r="AE213" s="6"/>
      <c r="AH213" s="12"/>
      <c r="AI213" s="62"/>
    </row>
    <row r="214" spans="1:35" ht="25.5" x14ac:dyDescent="0.2">
      <c r="A214" s="1">
        <v>200</v>
      </c>
      <c r="B214" s="4" t="s">
        <v>270</v>
      </c>
      <c r="C214" s="4" t="s">
        <v>271</v>
      </c>
      <c r="D214" s="1" t="s">
        <v>228</v>
      </c>
      <c r="E214" s="12">
        <v>112</v>
      </c>
      <c r="F214" s="6">
        <v>146.19999999999999</v>
      </c>
      <c r="G214" s="6">
        <f t="shared" si="8"/>
        <v>16374.399999999998</v>
      </c>
      <c r="AD214" s="12"/>
      <c r="AE214" s="6"/>
      <c r="AH214" s="12"/>
      <c r="AI214" s="62"/>
    </row>
    <row r="215" spans="1:35" x14ac:dyDescent="0.2">
      <c r="A215" s="1">
        <v>201</v>
      </c>
      <c r="B215" s="4" t="s">
        <v>272</v>
      </c>
      <c r="C215" s="4" t="s">
        <v>273</v>
      </c>
      <c r="D215" s="1" t="s">
        <v>228</v>
      </c>
      <c r="E215" s="12">
        <v>700</v>
      </c>
      <c r="F215" s="6">
        <v>80.349999999999994</v>
      </c>
      <c r="G215" s="6">
        <f t="shared" si="8"/>
        <v>56244.999999999993</v>
      </c>
      <c r="AD215" s="12"/>
      <c r="AE215" s="6"/>
      <c r="AH215" s="12"/>
      <c r="AI215" s="62"/>
    </row>
    <row r="216" spans="1:35" x14ac:dyDescent="0.2">
      <c r="A216" s="1">
        <v>202</v>
      </c>
      <c r="B216" s="4" t="s">
        <v>272</v>
      </c>
      <c r="C216" s="4" t="s">
        <v>274</v>
      </c>
      <c r="D216" s="1" t="s">
        <v>228</v>
      </c>
      <c r="E216" s="12">
        <v>500</v>
      </c>
      <c r="F216" s="6">
        <v>27.31</v>
      </c>
      <c r="G216" s="6">
        <f t="shared" si="8"/>
        <v>13655</v>
      </c>
      <c r="AD216" s="12"/>
      <c r="AE216" s="6"/>
      <c r="AH216" s="12"/>
      <c r="AI216" s="62"/>
    </row>
    <row r="217" spans="1:35" x14ac:dyDescent="0.2">
      <c r="A217" s="1">
        <v>203</v>
      </c>
      <c r="B217" s="4" t="s">
        <v>275</v>
      </c>
      <c r="C217" s="4" t="s">
        <v>276</v>
      </c>
      <c r="D217" s="1" t="s">
        <v>43</v>
      </c>
      <c r="E217" s="12">
        <v>800</v>
      </c>
      <c r="F217" s="6">
        <v>9.26</v>
      </c>
      <c r="G217" s="6">
        <f t="shared" si="8"/>
        <v>7408</v>
      </c>
      <c r="AD217" s="12"/>
      <c r="AE217" s="6"/>
      <c r="AH217" s="12"/>
      <c r="AI217" s="62"/>
    </row>
    <row r="218" spans="1:35" x14ac:dyDescent="0.2">
      <c r="A218" s="1">
        <v>204</v>
      </c>
      <c r="B218" s="4" t="s">
        <v>277</v>
      </c>
      <c r="C218" s="4" t="s">
        <v>278</v>
      </c>
      <c r="D218" s="1" t="s">
        <v>43</v>
      </c>
      <c r="E218" s="12">
        <v>150</v>
      </c>
      <c r="F218" s="6">
        <v>14.25</v>
      </c>
      <c r="G218" s="6">
        <f t="shared" si="8"/>
        <v>2137.5</v>
      </c>
      <c r="AD218" s="12"/>
      <c r="AE218" s="6"/>
      <c r="AH218" s="12"/>
      <c r="AI218" s="62"/>
    </row>
    <row r="219" spans="1:35" x14ac:dyDescent="0.2">
      <c r="A219" s="1">
        <v>205</v>
      </c>
      <c r="B219" s="4" t="s">
        <v>279</v>
      </c>
      <c r="C219" s="4" t="s">
        <v>280</v>
      </c>
      <c r="D219" s="1" t="s">
        <v>231</v>
      </c>
      <c r="E219" s="12">
        <v>150</v>
      </c>
      <c r="F219" s="6">
        <v>101.86</v>
      </c>
      <c r="G219" s="6">
        <f t="shared" si="8"/>
        <v>15279</v>
      </c>
      <c r="AD219" s="12"/>
      <c r="AE219" s="6"/>
      <c r="AH219" s="12"/>
      <c r="AI219" s="62"/>
    </row>
    <row r="220" spans="1:35" x14ac:dyDescent="0.2">
      <c r="A220" s="1">
        <v>206</v>
      </c>
      <c r="B220" s="4" t="s">
        <v>279</v>
      </c>
      <c r="C220" s="4" t="s">
        <v>281</v>
      </c>
      <c r="D220" s="1" t="s">
        <v>231</v>
      </c>
      <c r="E220" s="12">
        <v>150</v>
      </c>
      <c r="F220" s="6">
        <v>81.319999999999993</v>
      </c>
      <c r="G220" s="6">
        <f t="shared" si="8"/>
        <v>12197.999999999998</v>
      </c>
      <c r="AD220" s="12"/>
      <c r="AE220" s="6"/>
      <c r="AH220" s="12"/>
      <c r="AI220" s="62"/>
    </row>
    <row r="221" spans="1:35" ht="25.5" x14ac:dyDescent="0.2">
      <c r="A221" s="1">
        <v>207</v>
      </c>
      <c r="B221" s="4" t="s">
        <v>33</v>
      </c>
      <c r="C221" s="4" t="s">
        <v>282</v>
      </c>
      <c r="D221" s="1" t="s">
        <v>283</v>
      </c>
      <c r="E221" s="12">
        <v>10</v>
      </c>
      <c r="F221" s="6">
        <v>487.27</v>
      </c>
      <c r="G221" s="6">
        <f t="shared" si="8"/>
        <v>4872.7</v>
      </c>
      <c r="AD221" s="12"/>
      <c r="AE221" s="6"/>
      <c r="AH221" s="12"/>
      <c r="AI221" s="62"/>
    </row>
    <row r="222" spans="1:35" x14ac:dyDescent="0.2">
      <c r="A222" s="1">
        <v>208</v>
      </c>
      <c r="B222" s="4" t="s">
        <v>284</v>
      </c>
      <c r="C222" s="4" t="s">
        <v>285</v>
      </c>
      <c r="D222" s="1" t="s">
        <v>231</v>
      </c>
      <c r="E222" s="12">
        <v>500</v>
      </c>
      <c r="F222" s="6">
        <v>45.79</v>
      </c>
      <c r="G222" s="6">
        <f t="shared" si="8"/>
        <v>22895</v>
      </c>
      <c r="AD222" s="12"/>
      <c r="AE222" s="6"/>
      <c r="AH222" s="12"/>
      <c r="AI222" s="62"/>
    </row>
    <row r="223" spans="1:35" x14ac:dyDescent="0.2">
      <c r="A223" s="1">
        <v>209</v>
      </c>
      <c r="B223" s="4" t="s">
        <v>286</v>
      </c>
      <c r="C223" s="4" t="s">
        <v>287</v>
      </c>
      <c r="D223" s="1" t="s">
        <v>228</v>
      </c>
      <c r="E223" s="12">
        <v>120</v>
      </c>
      <c r="F223" s="6">
        <v>29.74</v>
      </c>
      <c r="G223" s="6">
        <f t="shared" si="8"/>
        <v>3568.7999999999997</v>
      </c>
      <c r="AD223" s="12"/>
      <c r="AE223" s="6"/>
      <c r="AH223" s="12"/>
      <c r="AI223" s="62"/>
    </row>
    <row r="224" spans="1:35" ht="25.5" x14ac:dyDescent="0.2">
      <c r="A224" s="1">
        <v>210</v>
      </c>
      <c r="B224" s="4" t="s">
        <v>32</v>
      </c>
      <c r="C224" s="4" t="s">
        <v>288</v>
      </c>
      <c r="D224" s="1" t="s">
        <v>43</v>
      </c>
      <c r="E224" s="12">
        <v>20</v>
      </c>
      <c r="F224" s="6">
        <v>490.06</v>
      </c>
      <c r="G224" s="6">
        <f t="shared" si="8"/>
        <v>9801.2000000000007</v>
      </c>
      <c r="AD224" s="12"/>
      <c r="AE224" s="6"/>
      <c r="AH224" s="12"/>
      <c r="AI224" s="62"/>
    </row>
    <row r="225" spans="1:35" ht="25.5" x14ac:dyDescent="0.2">
      <c r="A225" s="1">
        <v>211</v>
      </c>
      <c r="B225" s="4" t="s">
        <v>289</v>
      </c>
      <c r="C225" s="4" t="s">
        <v>290</v>
      </c>
      <c r="D225" s="1" t="s">
        <v>231</v>
      </c>
      <c r="E225" s="12">
        <v>360</v>
      </c>
      <c r="F225" s="6">
        <v>56.71</v>
      </c>
      <c r="G225" s="6">
        <f t="shared" si="8"/>
        <v>20415.599999999999</v>
      </c>
      <c r="AD225" s="12"/>
      <c r="AE225" s="6"/>
      <c r="AH225" s="12"/>
      <c r="AI225" s="62"/>
    </row>
    <row r="226" spans="1:35" ht="38.25" x14ac:dyDescent="0.2">
      <c r="A226" s="1">
        <v>212</v>
      </c>
      <c r="B226" s="4" t="s">
        <v>291</v>
      </c>
      <c r="C226" s="4" t="s">
        <v>292</v>
      </c>
      <c r="D226" s="1" t="s">
        <v>7</v>
      </c>
      <c r="E226" s="12">
        <v>8</v>
      </c>
      <c r="F226" s="6">
        <v>1208.52</v>
      </c>
      <c r="G226" s="6">
        <f t="shared" si="8"/>
        <v>9668.16</v>
      </c>
      <c r="AD226" s="12"/>
      <c r="AE226" s="6"/>
      <c r="AH226" s="12"/>
      <c r="AI226" s="62"/>
    </row>
    <row r="227" spans="1:35" x14ac:dyDescent="0.2">
      <c r="A227" s="1">
        <v>213</v>
      </c>
      <c r="B227" s="4" t="s">
        <v>293</v>
      </c>
      <c r="C227" s="4" t="s">
        <v>294</v>
      </c>
      <c r="D227" s="1" t="s">
        <v>228</v>
      </c>
      <c r="E227" s="12">
        <v>476</v>
      </c>
      <c r="F227" s="6">
        <v>65.83</v>
      </c>
      <c r="G227" s="6">
        <f t="shared" si="8"/>
        <v>31335.079999999998</v>
      </c>
      <c r="AD227" s="12"/>
      <c r="AE227" s="6"/>
      <c r="AH227" s="12"/>
      <c r="AI227" s="62"/>
    </row>
    <row r="228" spans="1:35" ht="25.5" x14ac:dyDescent="0.2">
      <c r="A228" s="1">
        <v>214</v>
      </c>
      <c r="B228" s="4" t="s">
        <v>295</v>
      </c>
      <c r="C228" s="4" t="s">
        <v>296</v>
      </c>
      <c r="D228" s="1" t="s">
        <v>228</v>
      </c>
      <c r="E228" s="12">
        <v>56</v>
      </c>
      <c r="F228" s="6">
        <v>72.760000000000005</v>
      </c>
      <c r="G228" s="6">
        <f t="shared" si="8"/>
        <v>4074.5600000000004</v>
      </c>
      <c r="AD228" s="12"/>
      <c r="AE228" s="6"/>
      <c r="AH228" s="12"/>
      <c r="AI228" s="62"/>
    </row>
    <row r="229" spans="1:35" x14ac:dyDescent="0.2">
      <c r="A229" s="1">
        <v>215</v>
      </c>
      <c r="B229" s="4" t="s">
        <v>297</v>
      </c>
      <c r="C229" s="4" t="s">
        <v>298</v>
      </c>
      <c r="D229" s="1" t="s">
        <v>43</v>
      </c>
      <c r="E229" s="12">
        <v>200</v>
      </c>
      <c r="F229" s="6">
        <v>89.67</v>
      </c>
      <c r="G229" s="6">
        <f t="shared" si="8"/>
        <v>17934</v>
      </c>
      <c r="AD229" s="12"/>
      <c r="AE229" s="6"/>
      <c r="AH229" s="12"/>
      <c r="AI229" s="62"/>
    </row>
    <row r="230" spans="1:35" ht="25.5" x14ac:dyDescent="0.2">
      <c r="A230" s="1">
        <v>216</v>
      </c>
      <c r="B230" s="4" t="s">
        <v>299</v>
      </c>
      <c r="C230" s="4" t="s">
        <v>260</v>
      </c>
      <c r="D230" s="1" t="s">
        <v>7</v>
      </c>
      <c r="E230" s="12">
        <v>42</v>
      </c>
      <c r="F230" s="6">
        <v>2426.0500000000002</v>
      </c>
      <c r="G230" s="6">
        <f t="shared" si="8"/>
        <v>101894.1</v>
      </c>
      <c r="AD230" s="12"/>
      <c r="AE230" s="6"/>
      <c r="AH230" s="12"/>
      <c r="AI230" s="62"/>
    </row>
    <row r="231" spans="1:35" x14ac:dyDescent="0.2">
      <c r="A231" s="1">
        <v>217</v>
      </c>
      <c r="B231" s="4" t="s">
        <v>300</v>
      </c>
      <c r="C231" s="4" t="s">
        <v>287</v>
      </c>
      <c r="D231" s="1" t="s">
        <v>228</v>
      </c>
      <c r="E231" s="12">
        <v>400</v>
      </c>
      <c r="F231" s="6">
        <v>7.06</v>
      </c>
      <c r="G231" s="6">
        <f t="shared" si="8"/>
        <v>2824</v>
      </c>
      <c r="AD231" s="12"/>
      <c r="AE231" s="6"/>
      <c r="AH231" s="12"/>
      <c r="AI231" s="62"/>
    </row>
    <row r="232" spans="1:35" ht="25.5" x14ac:dyDescent="0.2">
      <c r="A232" s="1">
        <v>218</v>
      </c>
      <c r="B232" s="4" t="s">
        <v>301</v>
      </c>
      <c r="C232" s="4" t="s">
        <v>302</v>
      </c>
      <c r="D232" s="45" t="s">
        <v>228</v>
      </c>
      <c r="E232" s="12">
        <v>30</v>
      </c>
      <c r="F232" s="6">
        <v>55.9</v>
      </c>
      <c r="G232" s="6">
        <f t="shared" si="8"/>
        <v>1677</v>
      </c>
      <c r="AD232" s="12"/>
      <c r="AE232" s="6"/>
      <c r="AH232" s="12"/>
      <c r="AI232" s="62"/>
    </row>
    <row r="233" spans="1:35" x14ac:dyDescent="0.2">
      <c r="A233" s="1">
        <v>219</v>
      </c>
      <c r="B233" s="4" t="s">
        <v>303</v>
      </c>
      <c r="C233" s="4" t="s">
        <v>304</v>
      </c>
      <c r="D233" s="45" t="s">
        <v>43</v>
      </c>
      <c r="E233" s="12">
        <v>200</v>
      </c>
      <c r="F233" s="6">
        <v>60.13</v>
      </c>
      <c r="G233" s="6">
        <f t="shared" si="8"/>
        <v>12026</v>
      </c>
      <c r="AD233" s="12"/>
      <c r="AE233" s="6"/>
      <c r="AH233" s="12"/>
      <c r="AI233" s="62"/>
    </row>
    <row r="234" spans="1:35" x14ac:dyDescent="0.2">
      <c r="A234" s="1">
        <v>220</v>
      </c>
      <c r="B234" s="4" t="s">
        <v>305</v>
      </c>
      <c r="C234" s="4" t="s">
        <v>306</v>
      </c>
      <c r="D234" s="45" t="s">
        <v>228</v>
      </c>
      <c r="E234" s="12">
        <v>60</v>
      </c>
      <c r="F234" s="6">
        <v>9.41</v>
      </c>
      <c r="G234" s="6">
        <f t="shared" si="8"/>
        <v>564.6</v>
      </c>
      <c r="AD234" s="12"/>
      <c r="AE234" s="6"/>
      <c r="AH234" s="12"/>
      <c r="AI234" s="62"/>
    </row>
    <row r="235" spans="1:35" x14ac:dyDescent="0.2">
      <c r="A235" s="1">
        <v>221</v>
      </c>
      <c r="B235" s="4" t="s">
        <v>307</v>
      </c>
      <c r="C235" s="4" t="s">
        <v>308</v>
      </c>
      <c r="D235" s="45" t="s">
        <v>228</v>
      </c>
      <c r="E235" s="12">
        <v>100</v>
      </c>
      <c r="F235" s="6">
        <v>10.130000000000001</v>
      </c>
      <c r="G235" s="6">
        <f t="shared" si="8"/>
        <v>1013.0000000000001</v>
      </c>
      <c r="AD235" s="12"/>
      <c r="AE235" s="6"/>
      <c r="AH235" s="12"/>
      <c r="AI235" s="62"/>
    </row>
    <row r="236" spans="1:35" x14ac:dyDescent="0.2">
      <c r="A236" s="1">
        <v>222</v>
      </c>
      <c r="B236" s="4" t="s">
        <v>3</v>
      </c>
      <c r="C236" s="4" t="s">
        <v>309</v>
      </c>
      <c r="D236" s="45" t="s">
        <v>7</v>
      </c>
      <c r="E236" s="12">
        <v>1000</v>
      </c>
      <c r="F236" s="6">
        <v>194.8</v>
      </c>
      <c r="G236" s="6">
        <f t="shared" si="8"/>
        <v>194800</v>
      </c>
      <c r="AD236" s="12"/>
      <c r="AE236" s="6"/>
      <c r="AH236" s="12"/>
      <c r="AI236" s="62"/>
    </row>
    <row r="237" spans="1:35" x14ac:dyDescent="0.2">
      <c r="A237" s="1">
        <v>223</v>
      </c>
      <c r="B237" s="4" t="s">
        <v>34</v>
      </c>
      <c r="C237" s="4" t="s">
        <v>310</v>
      </c>
      <c r="D237" s="45" t="s">
        <v>7</v>
      </c>
      <c r="E237" s="12">
        <v>500</v>
      </c>
      <c r="F237" s="6">
        <v>276</v>
      </c>
      <c r="G237" s="6">
        <f t="shared" si="8"/>
        <v>138000</v>
      </c>
      <c r="AD237" s="12"/>
      <c r="AE237" s="6"/>
      <c r="AH237" s="12"/>
      <c r="AI237" s="62"/>
    </row>
    <row r="238" spans="1:35" x14ac:dyDescent="0.2">
      <c r="A238" s="1">
        <v>224</v>
      </c>
      <c r="B238" s="4" t="s">
        <v>34</v>
      </c>
      <c r="C238" s="4" t="s">
        <v>311</v>
      </c>
      <c r="D238" s="45" t="s">
        <v>7</v>
      </c>
      <c r="E238" s="12">
        <v>40</v>
      </c>
      <c r="F238" s="6">
        <v>190.8</v>
      </c>
      <c r="G238" s="6">
        <f t="shared" si="8"/>
        <v>7632</v>
      </c>
      <c r="AD238" s="12"/>
      <c r="AE238" s="6"/>
      <c r="AH238" s="12"/>
      <c r="AI238" s="62"/>
    </row>
    <row r="239" spans="1:35" x14ac:dyDescent="0.2">
      <c r="A239" s="1">
        <v>225</v>
      </c>
      <c r="B239" s="4" t="s">
        <v>35</v>
      </c>
      <c r="C239" s="4" t="s">
        <v>312</v>
      </c>
      <c r="D239" s="45" t="s">
        <v>228</v>
      </c>
      <c r="E239" s="12">
        <v>40</v>
      </c>
      <c r="F239" s="6">
        <v>4.16</v>
      </c>
      <c r="G239" s="6">
        <f t="shared" si="8"/>
        <v>166.4</v>
      </c>
      <c r="AD239" s="12"/>
      <c r="AE239" s="6"/>
      <c r="AH239" s="12"/>
      <c r="AI239" s="62"/>
    </row>
    <row r="240" spans="1:35" x14ac:dyDescent="0.2">
      <c r="A240" s="1">
        <v>226</v>
      </c>
      <c r="B240" s="4" t="s">
        <v>36</v>
      </c>
      <c r="C240" s="4" t="s">
        <v>313</v>
      </c>
      <c r="D240" s="45" t="s">
        <v>43</v>
      </c>
      <c r="E240" s="12">
        <v>10</v>
      </c>
      <c r="F240" s="6">
        <v>954.06</v>
      </c>
      <c r="G240" s="6">
        <f t="shared" si="8"/>
        <v>9540.5999999999985</v>
      </c>
      <c r="AD240" s="12"/>
      <c r="AE240" s="6"/>
      <c r="AH240" s="12"/>
      <c r="AI240" s="62"/>
    </row>
    <row r="241" spans="1:35" x14ac:dyDescent="0.2">
      <c r="A241" s="1">
        <v>227</v>
      </c>
      <c r="B241" s="4" t="s">
        <v>314</v>
      </c>
      <c r="C241" s="4" t="s">
        <v>315</v>
      </c>
      <c r="D241" s="45" t="s">
        <v>228</v>
      </c>
      <c r="E241" s="12">
        <v>28</v>
      </c>
      <c r="F241" s="6">
        <v>54.44</v>
      </c>
      <c r="G241" s="6">
        <f t="shared" si="8"/>
        <v>1524.32</v>
      </c>
      <c r="AD241" s="12"/>
      <c r="AE241" s="6"/>
      <c r="AH241" s="12"/>
      <c r="AI241" s="62"/>
    </row>
    <row r="242" spans="1:35" x14ac:dyDescent="0.2">
      <c r="A242" s="1">
        <v>228</v>
      </c>
      <c r="B242" s="4" t="s">
        <v>229</v>
      </c>
      <c r="C242" s="4" t="s">
        <v>316</v>
      </c>
      <c r="D242" s="45" t="s">
        <v>228</v>
      </c>
      <c r="E242" s="12">
        <v>300</v>
      </c>
      <c r="F242" s="6">
        <v>117.2</v>
      </c>
      <c r="G242" s="6">
        <f t="shared" si="8"/>
        <v>35160</v>
      </c>
      <c r="AD242" s="12"/>
      <c r="AE242" s="6"/>
      <c r="AH242" s="12"/>
      <c r="AI242" s="62"/>
    </row>
    <row r="243" spans="1:35" x14ac:dyDescent="0.2">
      <c r="A243" s="1">
        <v>229</v>
      </c>
      <c r="B243" s="4" t="s">
        <v>317</v>
      </c>
      <c r="C243" s="4" t="s">
        <v>318</v>
      </c>
      <c r="D243" s="45" t="s">
        <v>228</v>
      </c>
      <c r="E243" s="12">
        <v>100</v>
      </c>
      <c r="F243" s="6">
        <v>14.66</v>
      </c>
      <c r="G243" s="6">
        <f t="shared" si="8"/>
        <v>1466</v>
      </c>
      <c r="AD243" s="12"/>
      <c r="AE243" s="6"/>
      <c r="AH243" s="12"/>
      <c r="AI243" s="62"/>
    </row>
    <row r="244" spans="1:35" x14ac:dyDescent="0.2">
      <c r="A244" s="1">
        <v>230</v>
      </c>
      <c r="B244" s="4" t="s">
        <v>319</v>
      </c>
      <c r="C244" s="4" t="s">
        <v>320</v>
      </c>
      <c r="D244" s="45" t="s">
        <v>43</v>
      </c>
      <c r="E244" s="12">
        <v>10</v>
      </c>
      <c r="F244" s="6">
        <v>144</v>
      </c>
      <c r="G244" s="6">
        <f t="shared" si="8"/>
        <v>1440</v>
      </c>
      <c r="AD244" s="12"/>
      <c r="AE244" s="6"/>
      <c r="AH244" s="12"/>
      <c r="AI244" s="62"/>
    </row>
    <row r="245" spans="1:35" ht="25.5" x14ac:dyDescent="0.2">
      <c r="A245" s="1">
        <v>231</v>
      </c>
      <c r="B245" s="4" t="s">
        <v>321</v>
      </c>
      <c r="C245" s="4" t="s">
        <v>322</v>
      </c>
      <c r="D245" s="45" t="s">
        <v>283</v>
      </c>
      <c r="E245" s="12">
        <v>3</v>
      </c>
      <c r="F245" s="6">
        <v>2843.06</v>
      </c>
      <c r="G245" s="6">
        <f t="shared" ref="G245" si="9">E245*F245</f>
        <v>8529.18</v>
      </c>
      <c r="AD245" s="12"/>
      <c r="AE245" s="6"/>
      <c r="AH245" s="12"/>
      <c r="AI245" s="62"/>
    </row>
    <row r="246" spans="1:35" x14ac:dyDescent="0.2">
      <c r="A246" s="43">
        <v>232</v>
      </c>
      <c r="B246" s="63" t="s">
        <v>323</v>
      </c>
      <c r="C246" s="63" t="s">
        <v>324</v>
      </c>
      <c r="D246" s="67" t="s">
        <v>228</v>
      </c>
      <c r="E246" s="65">
        <v>210</v>
      </c>
      <c r="F246" s="64">
        <v>115.48</v>
      </c>
      <c r="G246" s="64">
        <f>E246*F246</f>
        <v>24250.799999999999</v>
      </c>
      <c r="AD246" s="65"/>
      <c r="AE246" s="64"/>
      <c r="AH246" s="65"/>
      <c r="AI246" s="66"/>
    </row>
    <row r="247" spans="1:35" x14ac:dyDescent="0.2">
      <c r="A247" s="1"/>
      <c r="B247" s="4"/>
      <c r="C247" s="9"/>
      <c r="D247" s="1"/>
      <c r="E247" s="12"/>
      <c r="F247" s="6"/>
      <c r="G247" s="29">
        <f>SUM(G171:G246)</f>
        <v>5290361.0699999994</v>
      </c>
      <c r="H247" s="12"/>
      <c r="I247" s="6"/>
      <c r="J247" s="12"/>
      <c r="K247" s="6"/>
      <c r="L247" s="12"/>
      <c r="M247" s="6"/>
      <c r="N247" s="12"/>
      <c r="O247" s="6"/>
      <c r="P247" s="12"/>
      <c r="Q247" s="6"/>
      <c r="R247" s="12"/>
      <c r="S247" s="6"/>
      <c r="T247" s="12"/>
      <c r="U247" s="6"/>
      <c r="V247" s="12"/>
      <c r="W247" s="6"/>
      <c r="X247" s="12"/>
      <c r="Y247" s="6"/>
      <c r="Z247" s="12"/>
      <c r="AA247" s="6"/>
      <c r="AB247" s="12"/>
      <c r="AC247" s="6"/>
      <c r="AD247" s="12"/>
      <c r="AE247" s="6"/>
      <c r="AF247" s="12"/>
      <c r="AG247" s="6"/>
      <c r="AH247" s="12"/>
      <c r="AI247" s="6"/>
    </row>
    <row r="248" spans="1:35" x14ac:dyDescent="0.2">
      <c r="A248" s="8"/>
      <c r="B248" s="30"/>
      <c r="C248" s="31"/>
      <c r="D248" s="8"/>
      <c r="E248" s="32"/>
      <c r="F248" s="33"/>
      <c r="G248" s="54"/>
      <c r="I248" s="33"/>
      <c r="J248" s="32"/>
      <c r="K248" s="33"/>
      <c r="L248" s="32"/>
      <c r="M248" s="33"/>
      <c r="N248" s="32"/>
      <c r="O248" s="33"/>
      <c r="P248" s="32"/>
      <c r="Q248" s="33"/>
      <c r="R248" s="32"/>
      <c r="S248" s="33"/>
      <c r="T248" s="32"/>
      <c r="U248" s="33"/>
      <c r="V248" s="32"/>
      <c r="W248" s="33"/>
      <c r="X248" s="32"/>
      <c r="Y248" s="33"/>
      <c r="Z248" s="32"/>
      <c r="AA248" s="33"/>
      <c r="AB248" s="32"/>
      <c r="AC248" s="33"/>
      <c r="AD248" s="32"/>
      <c r="AE248" s="33"/>
      <c r="AF248" s="32"/>
      <c r="AG248" s="33"/>
      <c r="AH248" s="32"/>
      <c r="AI248" s="33"/>
    </row>
    <row r="249" spans="1:35" x14ac:dyDescent="0.2">
      <c r="A249" s="8"/>
      <c r="B249" s="30"/>
      <c r="C249" s="31"/>
      <c r="D249" s="8"/>
      <c r="E249" s="32"/>
      <c r="F249" s="33"/>
      <c r="G249" s="54"/>
      <c r="I249" s="33"/>
      <c r="J249" s="32"/>
      <c r="K249" s="33"/>
      <c r="L249" s="32"/>
      <c r="M249" s="33"/>
      <c r="N249" s="32"/>
      <c r="O249" s="33"/>
      <c r="P249" s="32"/>
      <c r="Q249" s="33"/>
      <c r="R249" s="32"/>
      <c r="S249" s="33"/>
      <c r="T249" s="32"/>
      <c r="U249" s="33"/>
      <c r="V249" s="32"/>
      <c r="W249" s="33"/>
      <c r="X249" s="32"/>
      <c r="Y249" s="33"/>
      <c r="Z249" s="32"/>
      <c r="AA249" s="33"/>
      <c r="AB249" s="32"/>
      <c r="AC249" s="33"/>
      <c r="AD249" s="32"/>
      <c r="AE249" s="33"/>
      <c r="AF249" s="32"/>
      <c r="AG249" s="33"/>
      <c r="AH249" s="32"/>
      <c r="AI249" s="33"/>
    </row>
    <row r="250" spans="1:35" x14ac:dyDescent="0.2">
      <c r="A250" s="8"/>
      <c r="B250" s="30"/>
      <c r="C250" s="31"/>
      <c r="D250" s="8"/>
      <c r="E250" s="32"/>
      <c r="F250" s="33"/>
      <c r="G250" s="54"/>
      <c r="I250" s="33"/>
      <c r="J250" s="32"/>
      <c r="K250" s="33"/>
      <c r="L250" s="32"/>
      <c r="M250" s="33"/>
      <c r="N250" s="32"/>
      <c r="O250" s="33"/>
      <c r="P250" s="32"/>
      <c r="Q250" s="33"/>
      <c r="R250" s="32"/>
      <c r="S250" s="33"/>
      <c r="T250" s="32"/>
      <c r="U250" s="33"/>
      <c r="V250" s="32"/>
      <c r="W250" s="33"/>
      <c r="X250" s="32"/>
      <c r="Y250" s="33"/>
      <c r="Z250" s="32"/>
      <c r="AA250" s="33"/>
      <c r="AB250" s="32"/>
      <c r="AC250" s="33"/>
      <c r="AD250" s="32"/>
      <c r="AE250" s="33"/>
      <c r="AF250" s="32"/>
      <c r="AG250" s="33"/>
      <c r="AH250" s="32"/>
      <c r="AI250" s="33"/>
    </row>
    <row r="251" spans="1:35" x14ac:dyDescent="0.2">
      <c r="A251" s="160" t="s">
        <v>352</v>
      </c>
      <c r="B251" s="160"/>
      <c r="C251" s="160"/>
      <c r="D251" s="160"/>
      <c r="E251" s="160"/>
      <c r="F251" s="160"/>
      <c r="G251" s="160"/>
      <c r="I251" s="33"/>
      <c r="J251" s="32"/>
      <c r="K251" s="33"/>
      <c r="L251" s="32"/>
      <c r="M251" s="33"/>
      <c r="N251" s="32"/>
      <c r="O251" s="33"/>
      <c r="P251" s="32"/>
      <c r="Q251" s="33"/>
      <c r="R251" s="32"/>
      <c r="S251" s="33"/>
      <c r="T251" s="32"/>
      <c r="U251" s="33"/>
      <c r="V251" s="32"/>
      <c r="W251" s="33"/>
      <c r="X251" s="32"/>
      <c r="Y251" s="33"/>
      <c r="Z251" s="32"/>
      <c r="AA251" s="33"/>
      <c r="AB251" s="32"/>
      <c r="AC251" s="33"/>
      <c r="AD251" s="32"/>
      <c r="AE251" s="33"/>
      <c r="AF251" s="32"/>
      <c r="AG251" s="33"/>
      <c r="AH251" s="32"/>
      <c r="AI251" s="33"/>
    </row>
    <row r="252" spans="1:35" x14ac:dyDescent="0.2">
      <c r="A252" s="158" t="s">
        <v>2</v>
      </c>
      <c r="B252" s="158"/>
      <c r="C252" s="158"/>
      <c r="D252" s="158"/>
      <c r="E252" s="158"/>
      <c r="F252" s="158"/>
      <c r="G252" s="158"/>
      <c r="I252" s="33"/>
      <c r="J252" s="32"/>
      <c r="K252" s="33"/>
      <c r="L252" s="32"/>
      <c r="M252" s="33"/>
      <c r="N252" s="32"/>
      <c r="O252" s="33"/>
      <c r="P252" s="32"/>
      <c r="Q252" s="33"/>
      <c r="R252" s="32"/>
      <c r="S252" s="33"/>
      <c r="T252" s="32"/>
      <c r="U252" s="33"/>
      <c r="V252" s="32"/>
      <c r="W252" s="33"/>
      <c r="X252" s="32"/>
      <c r="Y252" s="33"/>
      <c r="Z252" s="32"/>
      <c r="AA252" s="33"/>
      <c r="AB252" s="32"/>
      <c r="AC252" s="33"/>
      <c r="AD252" s="32"/>
      <c r="AE252" s="33"/>
      <c r="AF252" s="32"/>
      <c r="AG252" s="33"/>
      <c r="AH252" s="32"/>
      <c r="AI252" s="33"/>
    </row>
    <row r="253" spans="1:35" x14ac:dyDescent="0.2">
      <c r="A253" s="53"/>
      <c r="B253" s="53"/>
      <c r="C253" s="53"/>
      <c r="D253" s="53"/>
      <c r="E253" s="53"/>
      <c r="F253" s="53"/>
      <c r="G253" s="53"/>
      <c r="I253" s="33"/>
      <c r="J253" s="32"/>
      <c r="K253" s="33"/>
      <c r="L253" s="32"/>
      <c r="M253" s="33"/>
      <c r="N253" s="32"/>
      <c r="O253" s="33"/>
      <c r="P253" s="32"/>
      <c r="Q253" s="33"/>
      <c r="R253" s="32"/>
      <c r="S253" s="33"/>
      <c r="T253" s="32"/>
      <c r="U253" s="33"/>
      <c r="V253" s="32"/>
      <c r="W253" s="33"/>
      <c r="X253" s="32"/>
      <c r="Y253" s="33"/>
      <c r="Z253" s="32"/>
      <c r="AA253" s="33"/>
      <c r="AB253" s="32"/>
      <c r="AC253" s="33"/>
      <c r="AD253" s="32"/>
      <c r="AE253" s="33"/>
      <c r="AF253" s="32"/>
      <c r="AG253" s="33"/>
      <c r="AH253" s="32"/>
      <c r="AI253" s="33"/>
    </row>
    <row r="254" spans="1:35" x14ac:dyDescent="0.2">
      <c r="A254" s="161" t="s">
        <v>45</v>
      </c>
      <c r="B254" s="181" t="s">
        <v>4</v>
      </c>
      <c r="C254" s="161" t="s">
        <v>44</v>
      </c>
      <c r="D254" s="157" t="s">
        <v>0</v>
      </c>
      <c r="E254" s="152" t="s">
        <v>1</v>
      </c>
      <c r="F254" s="153" t="s">
        <v>8</v>
      </c>
      <c r="G254" s="153" t="s">
        <v>5</v>
      </c>
      <c r="H254" s="12"/>
      <c r="I254" s="6"/>
      <c r="J254" s="12"/>
      <c r="K254" s="6"/>
      <c r="L254" s="12"/>
      <c r="M254" s="6"/>
      <c r="N254" s="12"/>
      <c r="O254" s="6"/>
      <c r="P254" s="12"/>
      <c r="Q254" s="6"/>
      <c r="R254" s="12"/>
      <c r="S254" s="6"/>
      <c r="T254" s="12"/>
      <c r="U254" s="6"/>
      <c r="V254" s="12"/>
      <c r="W254" s="6"/>
      <c r="X254" s="12"/>
      <c r="Y254" s="6"/>
      <c r="Z254" s="12"/>
      <c r="AA254" s="6"/>
      <c r="AB254" s="12"/>
      <c r="AC254" s="6"/>
      <c r="AD254" s="12"/>
      <c r="AE254" s="6"/>
      <c r="AF254" s="152" t="s">
        <v>491</v>
      </c>
      <c r="AG254" s="152"/>
      <c r="AH254" s="12"/>
      <c r="AI254" s="6"/>
    </row>
    <row r="255" spans="1:35" x14ac:dyDescent="0.2">
      <c r="A255" s="161"/>
      <c r="B255" s="181"/>
      <c r="C255" s="161"/>
      <c r="D255" s="157"/>
      <c r="E255" s="152"/>
      <c r="F255" s="153"/>
      <c r="G255" s="153"/>
      <c r="H255" s="12"/>
      <c r="I255" s="6"/>
      <c r="J255" s="12"/>
      <c r="K255" s="6"/>
      <c r="L255" s="12"/>
      <c r="M255" s="6"/>
      <c r="N255" s="12"/>
      <c r="O255" s="6"/>
      <c r="P255" s="12"/>
      <c r="Q255" s="6"/>
      <c r="R255" s="12"/>
      <c r="S255" s="6"/>
      <c r="T255" s="12"/>
      <c r="U255" s="6"/>
      <c r="V255" s="12"/>
      <c r="W255" s="6"/>
      <c r="X255" s="12"/>
      <c r="Y255" s="6"/>
      <c r="Z255" s="12"/>
      <c r="AA255" s="6"/>
      <c r="AB255" s="12"/>
      <c r="AC255" s="6"/>
      <c r="AD255" s="12"/>
      <c r="AE255" s="6"/>
      <c r="AF255" s="55" t="s">
        <v>1</v>
      </c>
      <c r="AG255" s="29" t="s">
        <v>479</v>
      </c>
      <c r="AH255" s="12"/>
      <c r="AI255" s="6"/>
    </row>
    <row r="256" spans="1:35" ht="23.25" customHeight="1" x14ac:dyDescent="0.2">
      <c r="A256" s="1">
        <v>234</v>
      </c>
      <c r="B256" s="4" t="s">
        <v>325</v>
      </c>
      <c r="C256" s="46"/>
      <c r="D256" s="1" t="s">
        <v>39</v>
      </c>
      <c r="E256" s="47">
        <v>60</v>
      </c>
      <c r="F256" s="48">
        <v>1500</v>
      </c>
      <c r="G256" s="6">
        <f>E256*F256</f>
        <v>90000</v>
      </c>
      <c r="H256" s="12"/>
      <c r="I256" s="6"/>
      <c r="J256" s="12"/>
      <c r="K256" s="6"/>
      <c r="L256" s="12"/>
      <c r="M256" s="6"/>
      <c r="N256" s="12"/>
      <c r="O256" s="6"/>
      <c r="P256" s="12"/>
      <c r="Q256" s="6"/>
      <c r="R256" s="12"/>
      <c r="S256" s="6"/>
      <c r="T256" s="12"/>
      <c r="U256" s="6"/>
      <c r="V256" s="12"/>
      <c r="W256" s="6"/>
      <c r="X256" s="12"/>
      <c r="Y256" s="6"/>
      <c r="Z256" s="12"/>
      <c r="AA256" s="6"/>
      <c r="AB256" s="12"/>
      <c r="AC256" s="6"/>
      <c r="AD256" s="12"/>
      <c r="AE256" s="6"/>
      <c r="AF256" s="12">
        <v>1034</v>
      </c>
      <c r="AG256" s="6">
        <f>E256*AF256</f>
        <v>62040</v>
      </c>
      <c r="AH256" s="12"/>
      <c r="AI256" s="6"/>
    </row>
    <row r="257" spans="1:33" ht="24" customHeight="1" x14ac:dyDescent="0.2">
      <c r="A257" s="56">
        <v>235</v>
      </c>
      <c r="B257" s="57" t="s">
        <v>326</v>
      </c>
      <c r="C257" s="58"/>
      <c r="D257" s="56" t="s">
        <v>39</v>
      </c>
      <c r="E257" s="89">
        <v>20</v>
      </c>
      <c r="F257" s="59">
        <v>1500</v>
      </c>
      <c r="G257" s="60">
        <f t="shared" ref="G257:G282" si="10">E257*F257</f>
        <v>30000</v>
      </c>
      <c r="AF257" s="60">
        <v>1410.75</v>
      </c>
      <c r="AG257" s="60">
        <f>E257*AF257</f>
        <v>28215</v>
      </c>
    </row>
    <row r="258" spans="1:33" ht="23.25" customHeight="1" x14ac:dyDescent="0.2">
      <c r="A258" s="1">
        <v>236</v>
      </c>
      <c r="B258" s="4" t="s">
        <v>327</v>
      </c>
      <c r="C258" s="46"/>
      <c r="D258" s="1" t="s">
        <v>39</v>
      </c>
      <c r="E258" s="47">
        <v>60</v>
      </c>
      <c r="F258" s="48">
        <v>2500</v>
      </c>
      <c r="G258" s="6">
        <f t="shared" si="10"/>
        <v>150000</v>
      </c>
      <c r="AF258" s="12"/>
      <c r="AG258" s="6"/>
    </row>
    <row r="259" spans="1:33" ht="21" customHeight="1" x14ac:dyDescent="0.2">
      <c r="A259" s="1">
        <v>237</v>
      </c>
      <c r="B259" s="4" t="s">
        <v>328</v>
      </c>
      <c r="C259" s="46"/>
      <c r="D259" s="1" t="s">
        <v>125</v>
      </c>
      <c r="E259" s="47">
        <v>60</v>
      </c>
      <c r="F259" s="48">
        <v>5400</v>
      </c>
      <c r="G259" s="6">
        <f t="shared" si="10"/>
        <v>324000</v>
      </c>
      <c r="AF259" s="12">
        <v>3230</v>
      </c>
      <c r="AG259" s="6">
        <f>E259*AF259</f>
        <v>193800</v>
      </c>
    </row>
    <row r="260" spans="1:33" ht="19.5" customHeight="1" x14ac:dyDescent="0.2">
      <c r="A260" s="1">
        <v>238</v>
      </c>
      <c r="B260" s="4" t="s">
        <v>329</v>
      </c>
      <c r="C260" s="46"/>
      <c r="D260" s="1" t="s">
        <v>39</v>
      </c>
      <c r="E260" s="47">
        <v>20</v>
      </c>
      <c r="F260" s="48">
        <v>4500</v>
      </c>
      <c r="G260" s="6">
        <f t="shared" si="10"/>
        <v>90000</v>
      </c>
      <c r="AF260" s="12"/>
      <c r="AG260" s="6"/>
    </row>
    <row r="261" spans="1:33" ht="24" customHeight="1" x14ac:dyDescent="0.2">
      <c r="A261" s="1">
        <v>239</v>
      </c>
      <c r="B261" s="4" t="s">
        <v>330</v>
      </c>
      <c r="C261" s="46"/>
      <c r="D261" s="1" t="s">
        <v>39</v>
      </c>
      <c r="E261" s="47">
        <v>2.5</v>
      </c>
      <c r="F261" s="48">
        <v>20000</v>
      </c>
      <c r="G261" s="6">
        <f t="shared" si="10"/>
        <v>50000</v>
      </c>
      <c r="AF261" s="12"/>
      <c r="AG261" s="6"/>
    </row>
    <row r="262" spans="1:33" ht="22.5" customHeight="1" x14ac:dyDescent="0.2">
      <c r="A262" s="1">
        <v>240</v>
      </c>
      <c r="B262" s="4" t="s">
        <v>331</v>
      </c>
      <c r="C262" s="46"/>
      <c r="D262" s="1" t="s">
        <v>39</v>
      </c>
      <c r="E262" s="47">
        <v>2.5</v>
      </c>
      <c r="F262" s="48">
        <v>18000</v>
      </c>
      <c r="G262" s="6">
        <f t="shared" si="10"/>
        <v>45000</v>
      </c>
      <c r="AF262" s="12"/>
      <c r="AG262" s="6"/>
    </row>
    <row r="263" spans="1:33" ht="19.5" customHeight="1" x14ac:dyDescent="0.2">
      <c r="A263" s="1">
        <v>241</v>
      </c>
      <c r="B263" s="4" t="s">
        <v>332</v>
      </c>
      <c r="C263" s="46"/>
      <c r="D263" s="1" t="s">
        <v>39</v>
      </c>
      <c r="E263" s="47">
        <v>2</v>
      </c>
      <c r="F263" s="48">
        <v>40000</v>
      </c>
      <c r="G263" s="6">
        <f t="shared" si="10"/>
        <v>80000</v>
      </c>
      <c r="AF263" s="12"/>
      <c r="AG263" s="6"/>
    </row>
    <row r="264" spans="1:33" ht="23.25" customHeight="1" x14ac:dyDescent="0.2">
      <c r="A264" s="1">
        <v>242</v>
      </c>
      <c r="B264" s="4" t="s">
        <v>333</v>
      </c>
      <c r="C264" s="46"/>
      <c r="D264" s="1" t="s">
        <v>39</v>
      </c>
      <c r="E264" s="47">
        <v>0.5</v>
      </c>
      <c r="F264" s="48">
        <v>100000</v>
      </c>
      <c r="G264" s="6">
        <f t="shared" si="10"/>
        <v>50000</v>
      </c>
      <c r="AF264" s="12"/>
      <c r="AG264" s="6"/>
    </row>
    <row r="265" spans="1:33" ht="21" customHeight="1" x14ac:dyDescent="0.2">
      <c r="A265" s="1">
        <v>243</v>
      </c>
      <c r="B265" s="4" t="s">
        <v>334</v>
      </c>
      <c r="C265" s="46"/>
      <c r="D265" s="1" t="s">
        <v>37</v>
      </c>
      <c r="E265" s="47">
        <v>3000</v>
      </c>
      <c r="F265" s="48">
        <v>54</v>
      </c>
      <c r="G265" s="6">
        <f t="shared" si="10"/>
        <v>162000</v>
      </c>
      <c r="AF265" s="12"/>
      <c r="AG265" s="6"/>
    </row>
    <row r="266" spans="1:33" ht="24.75" customHeight="1" x14ac:dyDescent="0.2">
      <c r="A266" s="1">
        <v>244</v>
      </c>
      <c r="B266" s="4" t="s">
        <v>335</v>
      </c>
      <c r="C266" s="46"/>
      <c r="D266" s="1" t="s">
        <v>37</v>
      </c>
      <c r="E266" s="47">
        <v>2000</v>
      </c>
      <c r="F266" s="48">
        <v>45</v>
      </c>
      <c r="G266" s="6">
        <f t="shared" si="10"/>
        <v>90000</v>
      </c>
      <c r="AF266" s="12"/>
      <c r="AG266" s="6"/>
    </row>
    <row r="267" spans="1:33" ht="24" customHeight="1" x14ac:dyDescent="0.2">
      <c r="A267" s="1">
        <v>245</v>
      </c>
      <c r="B267" s="4" t="s">
        <v>336</v>
      </c>
      <c r="C267" s="46"/>
      <c r="D267" s="1" t="s">
        <v>37</v>
      </c>
      <c r="E267" s="47">
        <v>1000</v>
      </c>
      <c r="F267" s="48">
        <v>32.090000000000003</v>
      </c>
      <c r="G267" s="6">
        <f t="shared" si="10"/>
        <v>32090.000000000004</v>
      </c>
      <c r="AF267" s="12"/>
      <c r="AG267" s="6"/>
    </row>
    <row r="268" spans="1:33" ht="36.75" customHeight="1" x14ac:dyDescent="0.2">
      <c r="A268" s="1">
        <v>246</v>
      </c>
      <c r="B268" s="4" t="s">
        <v>337</v>
      </c>
      <c r="C268" s="46"/>
      <c r="D268" s="5" t="s">
        <v>52</v>
      </c>
      <c r="E268" s="47">
        <v>4</v>
      </c>
      <c r="F268" s="48">
        <v>95000</v>
      </c>
      <c r="G268" s="6">
        <f t="shared" si="10"/>
        <v>380000</v>
      </c>
      <c r="AF268" s="12">
        <v>56700</v>
      </c>
      <c r="AG268" s="6">
        <f>E268*AF268</f>
        <v>226800</v>
      </c>
    </row>
    <row r="269" spans="1:33" ht="20.25" customHeight="1" x14ac:dyDescent="0.2">
      <c r="A269" s="1">
        <v>247</v>
      </c>
      <c r="B269" s="4" t="s">
        <v>338</v>
      </c>
      <c r="C269" s="46"/>
      <c r="D269" s="1" t="s">
        <v>37</v>
      </c>
      <c r="E269" s="47">
        <v>3000</v>
      </c>
      <c r="F269" s="48">
        <v>50</v>
      </c>
      <c r="G269" s="6">
        <f t="shared" si="10"/>
        <v>150000</v>
      </c>
      <c r="AF269" s="6">
        <v>35.520000000000003</v>
      </c>
      <c r="AG269" s="6">
        <f>E269*AF269</f>
        <v>106560.00000000001</v>
      </c>
    </row>
    <row r="270" spans="1:33" ht="21" customHeight="1" x14ac:dyDescent="0.2">
      <c r="A270" s="1">
        <v>248</v>
      </c>
      <c r="B270" s="4" t="s">
        <v>339</v>
      </c>
      <c r="C270" s="46"/>
      <c r="D270" s="1" t="s">
        <v>37</v>
      </c>
      <c r="E270" s="47">
        <v>10</v>
      </c>
      <c r="F270" s="48">
        <v>450</v>
      </c>
      <c r="G270" s="6">
        <f t="shared" si="10"/>
        <v>4500</v>
      </c>
      <c r="AF270" s="12"/>
      <c r="AG270" s="6"/>
    </row>
    <row r="271" spans="1:33" ht="27.75" customHeight="1" x14ac:dyDescent="0.2">
      <c r="A271" s="1">
        <v>249</v>
      </c>
      <c r="B271" s="4" t="s">
        <v>340</v>
      </c>
      <c r="C271" s="46"/>
      <c r="D271" s="1" t="s">
        <v>39</v>
      </c>
      <c r="E271" s="47">
        <v>5</v>
      </c>
      <c r="F271" s="48">
        <v>414.4</v>
      </c>
      <c r="G271" s="6">
        <f t="shared" si="10"/>
        <v>2072</v>
      </c>
      <c r="AF271" s="12"/>
      <c r="AG271" s="6"/>
    </row>
    <row r="272" spans="1:33" ht="36" customHeight="1" x14ac:dyDescent="0.2">
      <c r="A272" s="1">
        <v>250</v>
      </c>
      <c r="B272" s="4" t="s">
        <v>341</v>
      </c>
      <c r="C272" s="46"/>
      <c r="D272" s="1" t="s">
        <v>37</v>
      </c>
      <c r="E272" s="47">
        <v>3000</v>
      </c>
      <c r="F272" s="48">
        <v>20</v>
      </c>
      <c r="G272" s="6">
        <f t="shared" si="10"/>
        <v>60000</v>
      </c>
      <c r="AF272" s="12"/>
      <c r="AG272" s="6"/>
    </row>
    <row r="273" spans="1:33" ht="29.25" customHeight="1" x14ac:dyDescent="0.2">
      <c r="A273" s="1">
        <v>251</v>
      </c>
      <c r="B273" s="4" t="s">
        <v>342</v>
      </c>
      <c r="C273" s="46"/>
      <c r="D273" s="1" t="s">
        <v>37</v>
      </c>
      <c r="E273" s="47">
        <v>2</v>
      </c>
      <c r="F273" s="48">
        <v>800</v>
      </c>
      <c r="G273" s="6">
        <f t="shared" si="10"/>
        <v>1600</v>
      </c>
      <c r="AF273" s="12"/>
      <c r="AG273" s="6"/>
    </row>
    <row r="274" spans="1:33" ht="33.75" customHeight="1" x14ac:dyDescent="0.2">
      <c r="A274" s="1">
        <v>252</v>
      </c>
      <c r="B274" s="4" t="s">
        <v>343</v>
      </c>
      <c r="C274" s="46"/>
      <c r="D274" s="1" t="s">
        <v>37</v>
      </c>
      <c r="E274" s="47">
        <v>1</v>
      </c>
      <c r="F274" s="48">
        <v>250</v>
      </c>
      <c r="G274" s="6">
        <f t="shared" si="10"/>
        <v>250</v>
      </c>
      <c r="AF274" s="12"/>
      <c r="AG274" s="6"/>
    </row>
    <row r="275" spans="1:33" ht="20.25" customHeight="1" x14ac:dyDescent="0.2">
      <c r="A275" s="1">
        <v>253</v>
      </c>
      <c r="B275" s="4" t="s">
        <v>344</v>
      </c>
      <c r="C275" s="46"/>
      <c r="D275" s="1" t="s">
        <v>37</v>
      </c>
      <c r="E275" s="47">
        <v>2</v>
      </c>
      <c r="F275" s="48">
        <v>4500</v>
      </c>
      <c r="G275" s="6">
        <f t="shared" si="10"/>
        <v>9000</v>
      </c>
      <c r="AF275" s="12"/>
      <c r="AG275" s="6"/>
    </row>
    <row r="276" spans="1:33" ht="36" customHeight="1" x14ac:dyDescent="0.2">
      <c r="A276" s="1">
        <v>254</v>
      </c>
      <c r="B276" s="4" t="s">
        <v>345</v>
      </c>
      <c r="C276" s="46"/>
      <c r="D276" s="1" t="s">
        <v>37</v>
      </c>
      <c r="E276" s="49">
        <v>1</v>
      </c>
      <c r="F276" s="50">
        <v>85000</v>
      </c>
      <c r="G276" s="6">
        <f t="shared" si="10"/>
        <v>85000</v>
      </c>
      <c r="AF276" s="12"/>
      <c r="AG276" s="6"/>
    </row>
    <row r="277" spans="1:33" ht="36.75" customHeight="1" x14ac:dyDescent="0.2">
      <c r="A277" s="1">
        <v>255</v>
      </c>
      <c r="B277" s="4" t="s">
        <v>346</v>
      </c>
      <c r="C277" s="46"/>
      <c r="D277" s="1" t="s">
        <v>37</v>
      </c>
      <c r="E277" s="49">
        <v>1</v>
      </c>
      <c r="F277" s="50">
        <v>25000</v>
      </c>
      <c r="G277" s="6">
        <f t="shared" si="10"/>
        <v>25000</v>
      </c>
      <c r="AF277" s="12"/>
      <c r="AG277" s="6"/>
    </row>
    <row r="278" spans="1:33" ht="44.25" customHeight="1" x14ac:dyDescent="0.2">
      <c r="A278" s="1">
        <v>256</v>
      </c>
      <c r="B278" s="4" t="s">
        <v>347</v>
      </c>
      <c r="C278" s="46"/>
      <c r="D278" s="1" t="s">
        <v>37</v>
      </c>
      <c r="E278" s="49">
        <v>3</v>
      </c>
      <c r="F278" s="50">
        <v>7000</v>
      </c>
      <c r="G278" s="6">
        <f t="shared" si="10"/>
        <v>21000</v>
      </c>
      <c r="AF278" s="12"/>
      <c r="AG278" s="6"/>
    </row>
    <row r="279" spans="1:33" ht="36" customHeight="1" x14ac:dyDescent="0.2">
      <c r="A279" s="1">
        <v>257</v>
      </c>
      <c r="B279" s="4" t="s">
        <v>348</v>
      </c>
      <c r="C279" s="46"/>
      <c r="D279" s="1" t="s">
        <v>37</v>
      </c>
      <c r="E279" s="49">
        <v>5</v>
      </c>
      <c r="F279" s="50">
        <v>8500</v>
      </c>
      <c r="G279" s="6">
        <f t="shared" si="10"/>
        <v>42500</v>
      </c>
      <c r="AF279" s="12"/>
      <c r="AG279" s="6"/>
    </row>
    <row r="280" spans="1:33" ht="36" customHeight="1" x14ac:dyDescent="0.2">
      <c r="A280" s="1">
        <v>258</v>
      </c>
      <c r="B280" s="4" t="s">
        <v>349</v>
      </c>
      <c r="C280" s="46"/>
      <c r="D280" s="1" t="s">
        <v>37</v>
      </c>
      <c r="E280" s="49">
        <v>50</v>
      </c>
      <c r="F280" s="50">
        <v>800</v>
      </c>
      <c r="G280" s="6">
        <f t="shared" si="10"/>
        <v>40000</v>
      </c>
      <c r="AF280" s="12"/>
      <c r="AG280" s="6"/>
    </row>
    <row r="281" spans="1:33" ht="48.75" customHeight="1" x14ac:dyDescent="0.2">
      <c r="A281" s="1">
        <v>259</v>
      </c>
      <c r="B281" s="4" t="s">
        <v>350</v>
      </c>
      <c r="C281" s="46"/>
      <c r="D281" s="1" t="s">
        <v>37</v>
      </c>
      <c r="E281" s="49">
        <v>1</v>
      </c>
      <c r="F281" s="50">
        <v>40000</v>
      </c>
      <c r="G281" s="6">
        <f t="shared" si="10"/>
        <v>40000</v>
      </c>
      <c r="AF281" s="12"/>
      <c r="AG281" s="6"/>
    </row>
    <row r="282" spans="1:33" ht="33" customHeight="1" x14ac:dyDescent="0.2">
      <c r="A282" s="1">
        <v>260</v>
      </c>
      <c r="B282" s="4" t="s">
        <v>351</v>
      </c>
      <c r="C282" s="46"/>
      <c r="D282" s="1" t="s">
        <v>37</v>
      </c>
      <c r="E282" s="49">
        <v>50</v>
      </c>
      <c r="F282" s="50">
        <v>1800</v>
      </c>
      <c r="G282" s="6">
        <f t="shared" si="10"/>
        <v>90000</v>
      </c>
      <c r="AF282" s="12"/>
      <c r="AG282" s="6"/>
    </row>
    <row r="283" spans="1:33" x14ac:dyDescent="0.2">
      <c r="A283" s="1"/>
      <c r="B283" s="4"/>
      <c r="C283" s="9"/>
      <c r="D283" s="1"/>
      <c r="E283" s="12"/>
      <c r="F283" s="6"/>
      <c r="G283" s="29">
        <f>SUM(G256:G282)</f>
        <v>2144012</v>
      </c>
      <c r="AF283" s="12"/>
      <c r="AG283" s="6"/>
    </row>
    <row r="285" spans="1:33" x14ac:dyDescent="0.2">
      <c r="A285" s="8"/>
      <c r="B285" s="30"/>
      <c r="C285" s="31"/>
      <c r="D285" s="8"/>
      <c r="E285" s="32"/>
      <c r="F285" s="33"/>
      <c r="G285" s="29">
        <f>G163+G247+G283</f>
        <v>20110169.649999999</v>
      </c>
    </row>
  </sheetData>
  <mergeCells count="41">
    <mergeCell ref="AH169:AI169"/>
    <mergeCell ref="A251:G251"/>
    <mergeCell ref="A252:G252"/>
    <mergeCell ref="A254:A255"/>
    <mergeCell ref="B254:B255"/>
    <mergeCell ref="C254:C255"/>
    <mergeCell ref="D254:D255"/>
    <mergeCell ref="E254:E255"/>
    <mergeCell ref="F254:F255"/>
    <mergeCell ref="G254:G255"/>
    <mergeCell ref="AF254:AG254"/>
    <mergeCell ref="G169:G170"/>
    <mergeCell ref="AD169:AE169"/>
    <mergeCell ref="AD5:AE5"/>
    <mergeCell ref="AF5:AG5"/>
    <mergeCell ref="AH5:AI5"/>
    <mergeCell ref="A165:G165"/>
    <mergeCell ref="A169:A170"/>
    <mergeCell ref="B169:B170"/>
    <mergeCell ref="C169:C170"/>
    <mergeCell ref="D169:D170"/>
    <mergeCell ref="E169:E170"/>
    <mergeCell ref="F169:F170"/>
    <mergeCell ref="R5:S5"/>
    <mergeCell ref="T5:U5"/>
    <mergeCell ref="V5:W5"/>
    <mergeCell ref="X5:Y5"/>
    <mergeCell ref="Z5:AA5"/>
    <mergeCell ref="AB5:AC5"/>
    <mergeCell ref="P5:Q5"/>
    <mergeCell ref="A5:A6"/>
    <mergeCell ref="B5:B6"/>
    <mergeCell ref="C5:C6"/>
    <mergeCell ref="D5:D6"/>
    <mergeCell ref="E5:E6"/>
    <mergeCell ref="F5:F6"/>
    <mergeCell ref="G5:G6"/>
    <mergeCell ref="H5:I5"/>
    <mergeCell ref="J5:K5"/>
    <mergeCell ref="L5:M5"/>
    <mergeCell ref="N5:O5"/>
  </mergeCells>
  <dataValidations count="1">
    <dataValidation allowBlank="1" showInputMessage="1" showErrorMessage="1" prompt="Введите наименование на рус.языке" sqref="C89 B49:C72 C215 C187"/>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Приложение 1</vt:lpstr>
      <vt:lpstr>Лист2</vt:lpstr>
      <vt:lpstr>Лист1</vt:lpstr>
      <vt:lpstr>'Приложение 1'!Заголовки_для_печати</vt:lpstr>
      <vt:lpstr>'Приложение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Абулхаир</dc:creator>
  <cp:lastModifiedBy>Дюсембекова Зарина</cp:lastModifiedBy>
  <cp:lastPrinted>2019-08-19T10:58:58Z</cp:lastPrinted>
  <dcterms:created xsi:type="dcterms:W3CDTF">2015-02-23T03:43:58Z</dcterms:created>
  <dcterms:modified xsi:type="dcterms:W3CDTF">2019-08-19T11:17:36Z</dcterms:modified>
</cp:coreProperties>
</file>